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igor.veres\Documents\KEB\Zmena klímy\7A_FQD\Ročné správy podľa 7a\"/>
    </mc:Choice>
  </mc:AlternateContent>
  <bookViews>
    <workbookView xWindow="0" yWindow="0" windowWidth="28800" windowHeight="11745" tabRatio="664" activeTab="5"/>
  </bookViews>
  <sheets>
    <sheet name="Sumár ročnej správy" sheetId="9" r:id="rId1"/>
    <sheet name="Poznámky" sheetId="5" r:id="rId2"/>
    <sheet name="Pohonné látky iné ako biopalivo" sheetId="1" r:id="rId3"/>
    <sheet name="Biopalivá" sheetId="6" r:id="rId4"/>
    <sheet name="Elektrina" sheetId="7" r:id="rId5"/>
    <sheet name="UERs" sheetId="10" r:id="rId6"/>
    <sheet name="Slovník" sheetId="11" r:id="rId7"/>
    <sheet name="Zoznamy" sheetId="2" r:id="rId8"/>
  </sheets>
  <definedNames>
    <definedName name="Algeria">Zoznamy!$H$4:$H$15</definedName>
    <definedName name="Angola">Zoznamy!$H$16:$H$36</definedName>
    <definedName name="Argentina">Zoznamy!$H$37:$H$42</definedName>
    <definedName name="Armenia">Zoznamy!$H$43</definedName>
    <definedName name="Australia">Zoznamy!$H$44:$H$61</definedName>
    <definedName name="Azerbaijan">Zoznamy!$H$62</definedName>
    <definedName name="Bahrain">Zoznamy!$H$63</definedName>
    <definedName name="Belarus">Zoznamy!$H$64</definedName>
    <definedName name="Belize">Zoznamy!$H$65:$H$66</definedName>
    <definedName name="Benin">Zoznamy!$H$67:$H$68</definedName>
    <definedName name="Benzín">Zoznamy!$E$4:$E$12</definedName>
    <definedName name="Biofuels">Biopalivá!$A$8:$P$1001</definedName>
    <definedName name="Bolivia">Zoznamy!$H$69</definedName>
    <definedName name="Brazil">Zoznamy!$H$70:$H$78</definedName>
    <definedName name="Cameroon">Zoznamy!$H$85:$H$90</definedName>
    <definedName name="Canada">Zoznamy!$H$91:$H$159</definedName>
    <definedName name="Colombia">Zoznamy!$H$174:$H$189</definedName>
    <definedName name="Congo">Zoznamy!$H$190:$H$196</definedName>
    <definedName name="Cote_d’Ivoire">Zoznamy!$H$197:$H$198</definedName>
    <definedName name="Croatia">Zoznamy!$H$620</definedName>
    <definedName name="Denmark">Zoznamy!$H$199:$H$201</definedName>
    <definedName name="Dubai">Zoznamy!$H$202:$H$203</definedName>
    <definedName name="Ecuador">Zoznamy!$H$204:$H$211</definedName>
    <definedName name="Egypt">Zoznamy!$H$212:$H$221</definedName>
    <definedName name="Electricity">Elektrina!$A$5:$C$29</definedName>
    <definedName name="Equatorial_Guinea">Zoznamy!$H$222:$H$224</definedName>
    <definedName name="EU_origin">Zoznamy!$H$618</definedName>
    <definedName name="Fossil_and_other_non_biofuels">'Pohonné látky iné ako biopalivo'!$A$7:$O$1001</definedName>
    <definedName name="Gabon">Zoznamy!$H$225:$H$236</definedName>
    <definedName name="Georgia">Zoznamy!$H$237</definedName>
    <definedName name="Ghana">Zoznamy!$H$238:$H$239</definedName>
    <definedName name="Guatemala">Zoznamy!$H$240:$H$241</definedName>
    <definedName name="Chad">Zoznamy!$H$160:$H$161</definedName>
    <definedName name="Chile">Zoznamy!$H$162</definedName>
    <definedName name="China">Zoznamy!$H$163:$H$173</definedName>
    <definedName name="India">Zoznamy!$H$242</definedName>
    <definedName name="Indonesia">Zoznamy!$H$243:$H$282</definedName>
    <definedName name="Iran">Zoznamy!$H$283:$H$294</definedName>
    <definedName name="Iraq">Zoznamy!$H$295:$H$321</definedName>
    <definedName name="Kazakhstan">Zoznamy!$H$322:$H$323</definedName>
    <definedName name="Kuwait">Zoznamy!$H$324:$H$326</definedName>
    <definedName name="Libya">Zoznamy!$H$327:$H$337</definedName>
    <definedName name="Malaysia">Zoznamy!$H$338:$H$346</definedName>
    <definedName name="Mauritania">Zoznamy!$H$347</definedName>
    <definedName name="Mexico">Zoznamy!$H$348:$H$352</definedName>
    <definedName name="Nafta">Zoznamy!$E$13:$E$19</definedName>
    <definedName name="Netherlands">Zoznamy!$H$353</definedName>
    <definedName name="Neutral_Zone">Zoznamy!$H$354:$H$360</definedName>
    <definedName name="Nigeria">Zoznamy!$H$361:$H$383</definedName>
    <definedName name="NonEU_origin">Zoznamy!$H$619</definedName>
    <definedName name="Norway">Zoznamy!$H$384:$H$394</definedName>
    <definedName name="Oman">Zoznamy!$H$395</definedName>
    <definedName name="Papua_New_Guinea">Zoznamy!$H$396</definedName>
    <definedName name="Peru">Zoznamy!$H$397:$H$404</definedName>
    <definedName name="Philippines">Zoznamy!$H$405:$H$406</definedName>
    <definedName name="Plynový_olej">Zoznamy!$E$20:$E$25</definedName>
    <definedName name="Qatar">Zoznamy!$H$407:$H$409</definedName>
    <definedName name="Russia">Zoznamy!$H$410:$H$418</definedName>
    <definedName name="Saudi_Arabia">Zoznamy!$H$419:$H$427</definedName>
    <definedName name="Singapore">Zoznamy!$H$428</definedName>
    <definedName name="Skvapalnený_ropný_plyn_LPG">Zoznamy!$E$26</definedName>
    <definedName name="Skvapalnený_zemný_plyn_LNG">Zoznamy!$E$28</definedName>
    <definedName name="Spain">Zoznamy!$H$429:$H$431</definedName>
    <definedName name="Správa_za_rok" localSheetId="7">Zoznamy!$AD$4:$AD$7</definedName>
    <definedName name="Stlačený_syntetický_metán">Zoznamy!$E$29</definedName>
    <definedName name="Stlačený_zemný_plyn_CNG">Zoznamy!$E$27</definedName>
    <definedName name="Syria">Zoznamy!$H$432:$H$437</definedName>
    <definedName name="Thailand">Zoznamy!$H$438:$H$442</definedName>
    <definedName name="Trinidad_Tobago">Zoznamy!$H$443:$H$446</definedName>
    <definedName name="Tunisia">Zoznamy!$H$447:$H$450</definedName>
    <definedName name="Turkey">Zoznamy!$H$451</definedName>
    <definedName name="UER_information">UERs!$A$4:$S$100</definedName>
    <definedName name="Ukraine">Zoznamy!$H$452</definedName>
    <definedName name="United_Kingdom">Zoznamy!$H$467:$H$501</definedName>
    <definedName name="US">Zoznamy!$H$502:$H$509</definedName>
    <definedName name="US_Federal_OCS">Zoznamy!$H$510:$H$520</definedName>
    <definedName name="Uzbekistan">Zoznamy!$H$521</definedName>
    <definedName name="Venezuela">Zoznamy!$H$522:$H$607</definedName>
    <definedName name="Vietnam">Zoznamy!$H$608:$H$612</definedName>
    <definedName name="Vodík">Zoznamy!$E$30:$E$33</definedName>
    <definedName name="Yemen">Zoznamy!$H$613:$H$617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9" l="1"/>
  <c r="D8" i="9"/>
  <c r="C8" i="9"/>
  <c r="K8" i="6"/>
  <c r="K9" i="6"/>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D31" i="9"/>
  <c r="AE5" i="2"/>
  <c r="AE6" i="2"/>
  <c r="AE7" i="2"/>
  <c r="AE4" i="2"/>
  <c r="N8" i="6" l="1"/>
  <c r="N9" i="6" l="1"/>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1001" i="6"/>
  <c r="D8" i="6" l="1"/>
  <c r="D9" i="6"/>
  <c r="D10" i="6"/>
  <c r="D11" i="6"/>
  <c r="C8" i="1" l="1"/>
  <c r="L8" i="6" l="1"/>
  <c r="O8" i="6"/>
  <c r="P8" i="6"/>
  <c r="M8" i="6" l="1"/>
  <c r="M8" i="1"/>
  <c r="L8" i="1" s="1"/>
  <c r="N8" i="1" s="1"/>
  <c r="L9" i="6"/>
  <c r="L10" i="6"/>
  <c r="K10" i="6" s="1"/>
  <c r="L11" i="6"/>
  <c r="K11" i="6" s="1"/>
  <c r="L12" i="6"/>
  <c r="K12" i="6" s="1"/>
  <c r="L13" i="6"/>
  <c r="K13" i="6" s="1"/>
  <c r="L14" i="6"/>
  <c r="K14" i="6" s="1"/>
  <c r="L15" i="6"/>
  <c r="K15" i="6" s="1"/>
  <c r="L16" i="6"/>
  <c r="K16" i="6" s="1"/>
  <c r="L17" i="6"/>
  <c r="K17" i="6" s="1"/>
  <c r="L18" i="6"/>
  <c r="K18" i="6" s="1"/>
  <c r="L19" i="6"/>
  <c r="K19" i="6" s="1"/>
  <c r="L20" i="6"/>
  <c r="K20" i="6" s="1"/>
  <c r="L21" i="6"/>
  <c r="K21" i="6" s="1"/>
  <c r="L22" i="6"/>
  <c r="K22" i="6" s="1"/>
  <c r="L23" i="6"/>
  <c r="K23" i="6" s="1"/>
  <c r="L24" i="6"/>
  <c r="K24" i="6" s="1"/>
  <c r="L25" i="6"/>
  <c r="K25" i="6" s="1"/>
  <c r="L26" i="6"/>
  <c r="K26" i="6" s="1"/>
  <c r="L27" i="6"/>
  <c r="K27" i="6" s="1"/>
  <c r="L28" i="6"/>
  <c r="K28" i="6" s="1"/>
  <c r="L29" i="6"/>
  <c r="K29" i="6" s="1"/>
  <c r="L30" i="6"/>
  <c r="K30" i="6" s="1"/>
  <c r="L31" i="6"/>
  <c r="K31" i="6" s="1"/>
  <c r="L32" i="6"/>
  <c r="K32" i="6" s="1"/>
  <c r="L33" i="6"/>
  <c r="K33" i="6" s="1"/>
  <c r="L34" i="6"/>
  <c r="K34" i="6" s="1"/>
  <c r="L35" i="6"/>
  <c r="K35" i="6" s="1"/>
  <c r="L36" i="6"/>
  <c r="K36" i="6" s="1"/>
  <c r="L37" i="6"/>
  <c r="K37" i="6" s="1"/>
  <c r="L38" i="6"/>
  <c r="K38" i="6" s="1"/>
  <c r="L39" i="6"/>
  <c r="K39" i="6" s="1"/>
  <c r="L40" i="6"/>
  <c r="K40" i="6" s="1"/>
  <c r="L41" i="6"/>
  <c r="K41" i="6" s="1"/>
  <c r="L42" i="6"/>
  <c r="K42" i="6" s="1"/>
  <c r="L43" i="6"/>
  <c r="K43" i="6" s="1"/>
  <c r="L44" i="6"/>
  <c r="K44" i="6" s="1"/>
  <c r="L45" i="6"/>
  <c r="K45" i="6" s="1"/>
  <c r="L46" i="6"/>
  <c r="K46" i="6" s="1"/>
  <c r="L47" i="6"/>
  <c r="K47" i="6" s="1"/>
  <c r="L48" i="6"/>
  <c r="K48" i="6" s="1"/>
  <c r="L49" i="6"/>
  <c r="K49" i="6" s="1"/>
  <c r="L50" i="6"/>
  <c r="K50" i="6" s="1"/>
  <c r="L51" i="6"/>
  <c r="K51" i="6" s="1"/>
  <c r="L52" i="6"/>
  <c r="K52" i="6" s="1"/>
  <c r="L53" i="6"/>
  <c r="K53" i="6" s="1"/>
  <c r="L54" i="6"/>
  <c r="K54" i="6" s="1"/>
  <c r="L55" i="6"/>
  <c r="K55" i="6" s="1"/>
  <c r="L56" i="6"/>
  <c r="K56" i="6" s="1"/>
  <c r="L57" i="6"/>
  <c r="K57" i="6" s="1"/>
  <c r="L58" i="6"/>
  <c r="K58" i="6" s="1"/>
  <c r="L59" i="6"/>
  <c r="K59" i="6" s="1"/>
  <c r="L60" i="6"/>
  <c r="K60" i="6" s="1"/>
  <c r="L61" i="6"/>
  <c r="K61" i="6" s="1"/>
  <c r="L62" i="6"/>
  <c r="K62" i="6" s="1"/>
  <c r="L63" i="6"/>
  <c r="K63" i="6" s="1"/>
  <c r="L64" i="6"/>
  <c r="K64" i="6" s="1"/>
  <c r="L65" i="6"/>
  <c r="K65" i="6" s="1"/>
  <c r="L66" i="6"/>
  <c r="K66" i="6" s="1"/>
  <c r="L67" i="6"/>
  <c r="K67" i="6" s="1"/>
  <c r="L68" i="6"/>
  <c r="K68" i="6" s="1"/>
  <c r="L69" i="6"/>
  <c r="K69" i="6" s="1"/>
  <c r="L70" i="6"/>
  <c r="K70" i="6" s="1"/>
  <c r="L71" i="6"/>
  <c r="K71" i="6" s="1"/>
  <c r="L72" i="6"/>
  <c r="K72" i="6" s="1"/>
  <c r="L73" i="6"/>
  <c r="K73" i="6" s="1"/>
  <c r="L74" i="6"/>
  <c r="K74" i="6" s="1"/>
  <c r="L75" i="6"/>
  <c r="K75" i="6" s="1"/>
  <c r="L76" i="6"/>
  <c r="K76" i="6" s="1"/>
  <c r="L77" i="6"/>
  <c r="K77" i="6" s="1"/>
  <c r="L78" i="6"/>
  <c r="K78" i="6" s="1"/>
  <c r="L79" i="6"/>
  <c r="K79" i="6" s="1"/>
  <c r="L80" i="6"/>
  <c r="K80" i="6" s="1"/>
  <c r="L81" i="6"/>
  <c r="K81" i="6" s="1"/>
  <c r="L82" i="6"/>
  <c r="K82" i="6" s="1"/>
  <c r="L83" i="6"/>
  <c r="K83" i="6" s="1"/>
  <c r="L84" i="6"/>
  <c r="K84" i="6" s="1"/>
  <c r="L85" i="6"/>
  <c r="K85" i="6" s="1"/>
  <c r="L86" i="6"/>
  <c r="K86" i="6" s="1"/>
  <c r="L87" i="6"/>
  <c r="K87" i="6" s="1"/>
  <c r="L88" i="6"/>
  <c r="K88" i="6" s="1"/>
  <c r="L89" i="6"/>
  <c r="K89" i="6" s="1"/>
  <c r="L90" i="6"/>
  <c r="K90" i="6" s="1"/>
  <c r="L91" i="6"/>
  <c r="K91" i="6" s="1"/>
  <c r="L92" i="6"/>
  <c r="K92" i="6" s="1"/>
  <c r="L93" i="6"/>
  <c r="K93" i="6" s="1"/>
  <c r="L94" i="6"/>
  <c r="K94" i="6" s="1"/>
  <c r="L95" i="6"/>
  <c r="K95" i="6" s="1"/>
  <c r="L96" i="6"/>
  <c r="K96" i="6" s="1"/>
  <c r="L97" i="6"/>
  <c r="K97" i="6" s="1"/>
  <c r="L98" i="6"/>
  <c r="K98" i="6" s="1"/>
  <c r="L99" i="6"/>
  <c r="K99" i="6" s="1"/>
  <c r="L100" i="6"/>
  <c r="K100" i="6" s="1"/>
  <c r="L101" i="6"/>
  <c r="K101" i="6" s="1"/>
  <c r="L102" i="6"/>
  <c r="K102" i="6" s="1"/>
  <c r="L103" i="6"/>
  <c r="K103" i="6" s="1"/>
  <c r="L104" i="6"/>
  <c r="K104" i="6" s="1"/>
  <c r="L105" i="6"/>
  <c r="K105" i="6" s="1"/>
  <c r="L106" i="6"/>
  <c r="K106" i="6" s="1"/>
  <c r="L107" i="6"/>
  <c r="K107" i="6" s="1"/>
  <c r="L108" i="6"/>
  <c r="K108" i="6" s="1"/>
  <c r="L109" i="6"/>
  <c r="K109" i="6" s="1"/>
  <c r="L110" i="6"/>
  <c r="K110" i="6" s="1"/>
  <c r="L111" i="6"/>
  <c r="K111" i="6" s="1"/>
  <c r="L112" i="6"/>
  <c r="K112" i="6" s="1"/>
  <c r="L113" i="6"/>
  <c r="K113" i="6" s="1"/>
  <c r="L114" i="6"/>
  <c r="K114" i="6" s="1"/>
  <c r="L115" i="6"/>
  <c r="K115" i="6" s="1"/>
  <c r="L116" i="6"/>
  <c r="K116" i="6" s="1"/>
  <c r="L117" i="6"/>
  <c r="K117" i="6" s="1"/>
  <c r="L118" i="6"/>
  <c r="K118" i="6" s="1"/>
  <c r="L119" i="6"/>
  <c r="K119" i="6" s="1"/>
  <c r="L120" i="6"/>
  <c r="K120" i="6" s="1"/>
  <c r="L121" i="6"/>
  <c r="K121" i="6" s="1"/>
  <c r="L122" i="6"/>
  <c r="K122" i="6" s="1"/>
  <c r="L123" i="6"/>
  <c r="K123" i="6" s="1"/>
  <c r="L124" i="6"/>
  <c r="K124" i="6" s="1"/>
  <c r="L125" i="6"/>
  <c r="K125" i="6" s="1"/>
  <c r="L126" i="6"/>
  <c r="K126" i="6" s="1"/>
  <c r="L127" i="6"/>
  <c r="K127" i="6" s="1"/>
  <c r="L128" i="6"/>
  <c r="K128" i="6" s="1"/>
  <c r="L129" i="6"/>
  <c r="K129" i="6" s="1"/>
  <c r="L130" i="6"/>
  <c r="K130" i="6" s="1"/>
  <c r="L131" i="6"/>
  <c r="K131" i="6" s="1"/>
  <c r="L132" i="6"/>
  <c r="K132" i="6" s="1"/>
  <c r="L133" i="6"/>
  <c r="K133" i="6" s="1"/>
  <c r="L134" i="6"/>
  <c r="K134" i="6" s="1"/>
  <c r="L135" i="6"/>
  <c r="K135" i="6" s="1"/>
  <c r="L136" i="6"/>
  <c r="K136" i="6" s="1"/>
  <c r="L137" i="6"/>
  <c r="K137" i="6" s="1"/>
  <c r="L138" i="6"/>
  <c r="K138" i="6" s="1"/>
  <c r="L139" i="6"/>
  <c r="K139" i="6" s="1"/>
  <c r="L140" i="6"/>
  <c r="K140" i="6" s="1"/>
  <c r="L141" i="6"/>
  <c r="K141" i="6" s="1"/>
  <c r="L142" i="6"/>
  <c r="K142" i="6" s="1"/>
  <c r="L143" i="6"/>
  <c r="K143" i="6" s="1"/>
  <c r="L144" i="6"/>
  <c r="K144" i="6" s="1"/>
  <c r="L145" i="6"/>
  <c r="K145" i="6" s="1"/>
  <c r="L146" i="6"/>
  <c r="K146" i="6" s="1"/>
  <c r="L147" i="6"/>
  <c r="K147" i="6" s="1"/>
  <c r="L148" i="6"/>
  <c r="K148" i="6" s="1"/>
  <c r="L149" i="6"/>
  <c r="K149" i="6" s="1"/>
  <c r="L150" i="6"/>
  <c r="K150" i="6" s="1"/>
  <c r="L151" i="6"/>
  <c r="K151" i="6" s="1"/>
  <c r="L152" i="6"/>
  <c r="K152" i="6" s="1"/>
  <c r="L153" i="6"/>
  <c r="K153" i="6" s="1"/>
  <c r="L154" i="6"/>
  <c r="K154" i="6" s="1"/>
  <c r="L155" i="6"/>
  <c r="K155" i="6" s="1"/>
  <c r="L156" i="6"/>
  <c r="K156" i="6" s="1"/>
  <c r="L157" i="6"/>
  <c r="K157" i="6" s="1"/>
  <c r="L158" i="6"/>
  <c r="K158" i="6" s="1"/>
  <c r="L159" i="6"/>
  <c r="K159" i="6" s="1"/>
  <c r="L160" i="6"/>
  <c r="K160" i="6" s="1"/>
  <c r="L161" i="6"/>
  <c r="K161" i="6" s="1"/>
  <c r="L162" i="6"/>
  <c r="K162" i="6" s="1"/>
  <c r="L163" i="6"/>
  <c r="K163" i="6" s="1"/>
  <c r="L164" i="6"/>
  <c r="K164" i="6" s="1"/>
  <c r="L165" i="6"/>
  <c r="K165" i="6" s="1"/>
  <c r="L166" i="6"/>
  <c r="K166" i="6" s="1"/>
  <c r="L167" i="6"/>
  <c r="K167" i="6" s="1"/>
  <c r="L168" i="6"/>
  <c r="K168" i="6" s="1"/>
  <c r="L169" i="6"/>
  <c r="K169" i="6" s="1"/>
  <c r="L170" i="6"/>
  <c r="K170" i="6" s="1"/>
  <c r="L171" i="6"/>
  <c r="K171" i="6" s="1"/>
  <c r="L172" i="6"/>
  <c r="K172" i="6" s="1"/>
  <c r="L173" i="6"/>
  <c r="K173" i="6" s="1"/>
  <c r="L174" i="6"/>
  <c r="K174" i="6" s="1"/>
  <c r="L175" i="6"/>
  <c r="K175" i="6" s="1"/>
  <c r="L176" i="6"/>
  <c r="K176" i="6" s="1"/>
  <c r="L177" i="6"/>
  <c r="K177" i="6" s="1"/>
  <c r="L178" i="6"/>
  <c r="K178" i="6" s="1"/>
  <c r="L179" i="6"/>
  <c r="K179" i="6" s="1"/>
  <c r="L180" i="6"/>
  <c r="K180" i="6" s="1"/>
  <c r="L181" i="6"/>
  <c r="K181" i="6" s="1"/>
  <c r="L182" i="6"/>
  <c r="K182" i="6" s="1"/>
  <c r="L183" i="6"/>
  <c r="K183" i="6" s="1"/>
  <c r="L184" i="6"/>
  <c r="K184" i="6" s="1"/>
  <c r="L185" i="6"/>
  <c r="K185" i="6" s="1"/>
  <c r="L186" i="6"/>
  <c r="K186" i="6" s="1"/>
  <c r="L187" i="6"/>
  <c r="K187" i="6" s="1"/>
  <c r="L188" i="6"/>
  <c r="K188" i="6" s="1"/>
  <c r="L189" i="6"/>
  <c r="K189" i="6" s="1"/>
  <c r="L190" i="6"/>
  <c r="K190" i="6" s="1"/>
  <c r="L191" i="6"/>
  <c r="K191" i="6" s="1"/>
  <c r="L192" i="6"/>
  <c r="K192" i="6" s="1"/>
  <c r="L193" i="6"/>
  <c r="K193" i="6" s="1"/>
  <c r="L194" i="6"/>
  <c r="K194" i="6" s="1"/>
  <c r="L195" i="6"/>
  <c r="K195" i="6" s="1"/>
  <c r="L196" i="6"/>
  <c r="K196" i="6" s="1"/>
  <c r="L197" i="6"/>
  <c r="K197" i="6" s="1"/>
  <c r="L198" i="6"/>
  <c r="K198" i="6" s="1"/>
  <c r="L199" i="6"/>
  <c r="K199" i="6" s="1"/>
  <c r="L200" i="6"/>
  <c r="K200" i="6" s="1"/>
  <c r="L201" i="6"/>
  <c r="K201" i="6" s="1"/>
  <c r="L202" i="6"/>
  <c r="K202" i="6" s="1"/>
  <c r="L203" i="6"/>
  <c r="K203" i="6" s="1"/>
  <c r="L204" i="6"/>
  <c r="K204" i="6" s="1"/>
  <c r="L205" i="6"/>
  <c r="K205" i="6" s="1"/>
  <c r="L206" i="6"/>
  <c r="K206" i="6" s="1"/>
  <c r="L207" i="6"/>
  <c r="K207" i="6" s="1"/>
  <c r="L208" i="6"/>
  <c r="K208" i="6" s="1"/>
  <c r="L209" i="6"/>
  <c r="K209" i="6" s="1"/>
  <c r="L210" i="6"/>
  <c r="K210" i="6" s="1"/>
  <c r="L211" i="6"/>
  <c r="K211" i="6" s="1"/>
  <c r="L212" i="6"/>
  <c r="K212" i="6" s="1"/>
  <c r="L213" i="6"/>
  <c r="K213" i="6" s="1"/>
  <c r="L214" i="6"/>
  <c r="K214" i="6" s="1"/>
  <c r="L215" i="6"/>
  <c r="K215" i="6" s="1"/>
  <c r="L216" i="6"/>
  <c r="K216" i="6" s="1"/>
  <c r="L217" i="6"/>
  <c r="K217" i="6" s="1"/>
  <c r="L218" i="6"/>
  <c r="K218" i="6" s="1"/>
  <c r="L219" i="6"/>
  <c r="K219" i="6" s="1"/>
  <c r="L220" i="6"/>
  <c r="K220" i="6" s="1"/>
  <c r="L221" i="6"/>
  <c r="K221" i="6" s="1"/>
  <c r="L222" i="6"/>
  <c r="K222" i="6" s="1"/>
  <c r="L223" i="6"/>
  <c r="K223" i="6" s="1"/>
  <c r="L224" i="6"/>
  <c r="K224" i="6" s="1"/>
  <c r="L225" i="6"/>
  <c r="K225" i="6" s="1"/>
  <c r="L226" i="6"/>
  <c r="K226" i="6" s="1"/>
  <c r="L227" i="6"/>
  <c r="K227" i="6" s="1"/>
  <c r="L228" i="6"/>
  <c r="K228" i="6" s="1"/>
  <c r="L229" i="6"/>
  <c r="K229" i="6" s="1"/>
  <c r="L230" i="6"/>
  <c r="K230" i="6" s="1"/>
  <c r="L231" i="6"/>
  <c r="K231" i="6" s="1"/>
  <c r="L232" i="6"/>
  <c r="K232" i="6" s="1"/>
  <c r="L233" i="6"/>
  <c r="K233" i="6" s="1"/>
  <c r="L234" i="6"/>
  <c r="K234" i="6" s="1"/>
  <c r="L235" i="6"/>
  <c r="K235" i="6" s="1"/>
  <c r="L236" i="6"/>
  <c r="K236" i="6" s="1"/>
  <c r="L237" i="6"/>
  <c r="K237" i="6" s="1"/>
  <c r="L238" i="6"/>
  <c r="K238" i="6" s="1"/>
  <c r="L239" i="6"/>
  <c r="K239" i="6" s="1"/>
  <c r="L240" i="6"/>
  <c r="K240" i="6" s="1"/>
  <c r="L241" i="6"/>
  <c r="K241" i="6" s="1"/>
  <c r="L242" i="6"/>
  <c r="K242" i="6" s="1"/>
  <c r="L243" i="6"/>
  <c r="K243" i="6" s="1"/>
  <c r="L244" i="6"/>
  <c r="K244" i="6" s="1"/>
  <c r="L245" i="6"/>
  <c r="K245" i="6" s="1"/>
  <c r="L246" i="6"/>
  <c r="K246" i="6" s="1"/>
  <c r="L247" i="6"/>
  <c r="K247" i="6" s="1"/>
  <c r="L248" i="6"/>
  <c r="K248" i="6" s="1"/>
  <c r="L249" i="6"/>
  <c r="K249" i="6" s="1"/>
  <c r="L250" i="6"/>
  <c r="K250" i="6" s="1"/>
  <c r="L251" i="6"/>
  <c r="K251" i="6" s="1"/>
  <c r="L252" i="6"/>
  <c r="K252" i="6" s="1"/>
  <c r="L253" i="6"/>
  <c r="K253" i="6" s="1"/>
  <c r="L254" i="6"/>
  <c r="K254" i="6" s="1"/>
  <c r="L255" i="6"/>
  <c r="K255" i="6" s="1"/>
  <c r="L256" i="6"/>
  <c r="K256" i="6" s="1"/>
  <c r="L257" i="6"/>
  <c r="K257" i="6" s="1"/>
  <c r="L258" i="6"/>
  <c r="K258" i="6" s="1"/>
  <c r="L259" i="6"/>
  <c r="K259" i="6" s="1"/>
  <c r="L260" i="6"/>
  <c r="K260" i="6" s="1"/>
  <c r="L261" i="6"/>
  <c r="K261" i="6" s="1"/>
  <c r="L262" i="6"/>
  <c r="K262" i="6" s="1"/>
  <c r="L263" i="6"/>
  <c r="K263" i="6" s="1"/>
  <c r="L264" i="6"/>
  <c r="K264" i="6" s="1"/>
  <c r="L265" i="6"/>
  <c r="K265" i="6" s="1"/>
  <c r="L266" i="6"/>
  <c r="K266" i="6" s="1"/>
  <c r="L267" i="6"/>
  <c r="K267" i="6" s="1"/>
  <c r="L268" i="6"/>
  <c r="K268" i="6" s="1"/>
  <c r="L269" i="6"/>
  <c r="K269" i="6" s="1"/>
  <c r="L270" i="6"/>
  <c r="K270" i="6" s="1"/>
  <c r="L271" i="6"/>
  <c r="K271" i="6" s="1"/>
  <c r="L272" i="6"/>
  <c r="K272" i="6" s="1"/>
  <c r="L273" i="6"/>
  <c r="K273" i="6" s="1"/>
  <c r="L274" i="6"/>
  <c r="K274" i="6" s="1"/>
  <c r="L275" i="6"/>
  <c r="K275" i="6" s="1"/>
  <c r="L276" i="6"/>
  <c r="K276" i="6" s="1"/>
  <c r="L277" i="6"/>
  <c r="K277" i="6" s="1"/>
  <c r="L278" i="6"/>
  <c r="K278" i="6" s="1"/>
  <c r="L279" i="6"/>
  <c r="K279" i="6" s="1"/>
  <c r="L280" i="6"/>
  <c r="K280" i="6" s="1"/>
  <c r="L281" i="6"/>
  <c r="K281" i="6" s="1"/>
  <c r="L282" i="6"/>
  <c r="K282" i="6" s="1"/>
  <c r="L283" i="6"/>
  <c r="K283" i="6" s="1"/>
  <c r="L284" i="6"/>
  <c r="K284" i="6" s="1"/>
  <c r="L285" i="6"/>
  <c r="K285" i="6" s="1"/>
  <c r="L286" i="6"/>
  <c r="K286" i="6" s="1"/>
  <c r="L287" i="6"/>
  <c r="K287" i="6" s="1"/>
  <c r="L288" i="6"/>
  <c r="K288" i="6" s="1"/>
  <c r="L289" i="6"/>
  <c r="K289" i="6" s="1"/>
  <c r="L290" i="6"/>
  <c r="K290" i="6" s="1"/>
  <c r="L291" i="6"/>
  <c r="K291" i="6" s="1"/>
  <c r="L292" i="6"/>
  <c r="K292" i="6" s="1"/>
  <c r="L293" i="6"/>
  <c r="K293" i="6" s="1"/>
  <c r="L294" i="6"/>
  <c r="K294" i="6" s="1"/>
  <c r="L295" i="6"/>
  <c r="K295" i="6" s="1"/>
  <c r="L296" i="6"/>
  <c r="K296" i="6" s="1"/>
  <c r="L297" i="6"/>
  <c r="K297" i="6" s="1"/>
  <c r="L298" i="6"/>
  <c r="K298" i="6" s="1"/>
  <c r="L299" i="6"/>
  <c r="K299" i="6" s="1"/>
  <c r="L300" i="6"/>
  <c r="K300" i="6" s="1"/>
  <c r="L301" i="6"/>
  <c r="K301" i="6" s="1"/>
  <c r="L302" i="6"/>
  <c r="K302" i="6" s="1"/>
  <c r="L303" i="6"/>
  <c r="K303" i="6" s="1"/>
  <c r="L304" i="6"/>
  <c r="K304" i="6" s="1"/>
  <c r="L305" i="6"/>
  <c r="K305" i="6" s="1"/>
  <c r="L306" i="6"/>
  <c r="K306" i="6" s="1"/>
  <c r="L307" i="6"/>
  <c r="K307" i="6" s="1"/>
  <c r="L308" i="6"/>
  <c r="K308" i="6" s="1"/>
  <c r="L309" i="6"/>
  <c r="K309" i="6" s="1"/>
  <c r="L310" i="6"/>
  <c r="K310" i="6" s="1"/>
  <c r="L311" i="6"/>
  <c r="K311" i="6" s="1"/>
  <c r="L312" i="6"/>
  <c r="K312" i="6" s="1"/>
  <c r="L313" i="6"/>
  <c r="K313" i="6" s="1"/>
  <c r="L314" i="6"/>
  <c r="K314" i="6" s="1"/>
  <c r="L315" i="6"/>
  <c r="K315" i="6" s="1"/>
  <c r="L316" i="6"/>
  <c r="K316" i="6" s="1"/>
  <c r="L317" i="6"/>
  <c r="K317" i="6" s="1"/>
  <c r="L318" i="6"/>
  <c r="K318" i="6" s="1"/>
  <c r="L319" i="6"/>
  <c r="K319" i="6" s="1"/>
  <c r="L320" i="6"/>
  <c r="K320" i="6" s="1"/>
  <c r="L321" i="6"/>
  <c r="K321" i="6" s="1"/>
  <c r="L322" i="6"/>
  <c r="K322" i="6" s="1"/>
  <c r="L323" i="6"/>
  <c r="K323" i="6" s="1"/>
  <c r="L324" i="6"/>
  <c r="K324" i="6" s="1"/>
  <c r="L325" i="6"/>
  <c r="K325" i="6" s="1"/>
  <c r="L326" i="6"/>
  <c r="K326" i="6" s="1"/>
  <c r="L327" i="6"/>
  <c r="K327" i="6" s="1"/>
  <c r="L328" i="6"/>
  <c r="K328" i="6" s="1"/>
  <c r="L329" i="6"/>
  <c r="K329" i="6" s="1"/>
  <c r="L330" i="6"/>
  <c r="K330" i="6" s="1"/>
  <c r="L331" i="6"/>
  <c r="K331" i="6" s="1"/>
  <c r="L332" i="6"/>
  <c r="K332" i="6" s="1"/>
  <c r="L333" i="6"/>
  <c r="K333" i="6" s="1"/>
  <c r="L334" i="6"/>
  <c r="K334" i="6" s="1"/>
  <c r="L335" i="6"/>
  <c r="K335" i="6" s="1"/>
  <c r="L336" i="6"/>
  <c r="K336" i="6" s="1"/>
  <c r="L337" i="6"/>
  <c r="K337" i="6" s="1"/>
  <c r="L338" i="6"/>
  <c r="K338" i="6" s="1"/>
  <c r="L339" i="6"/>
  <c r="K339" i="6" s="1"/>
  <c r="L340" i="6"/>
  <c r="K340" i="6" s="1"/>
  <c r="L341" i="6"/>
  <c r="K341" i="6" s="1"/>
  <c r="L342" i="6"/>
  <c r="K342" i="6" s="1"/>
  <c r="L343" i="6"/>
  <c r="K343" i="6" s="1"/>
  <c r="L344" i="6"/>
  <c r="K344" i="6" s="1"/>
  <c r="L345" i="6"/>
  <c r="K345" i="6" s="1"/>
  <c r="L346" i="6"/>
  <c r="K346" i="6" s="1"/>
  <c r="L347" i="6"/>
  <c r="K347" i="6" s="1"/>
  <c r="L348" i="6"/>
  <c r="K348" i="6" s="1"/>
  <c r="L349" i="6"/>
  <c r="K349" i="6" s="1"/>
  <c r="L350" i="6"/>
  <c r="K350" i="6" s="1"/>
  <c r="L351" i="6"/>
  <c r="K351" i="6" s="1"/>
  <c r="L352" i="6"/>
  <c r="K352" i="6" s="1"/>
  <c r="L353" i="6"/>
  <c r="K353" i="6" s="1"/>
  <c r="L354" i="6"/>
  <c r="K354" i="6" s="1"/>
  <c r="L355" i="6"/>
  <c r="K355" i="6" s="1"/>
  <c r="L356" i="6"/>
  <c r="K356" i="6" s="1"/>
  <c r="L357" i="6"/>
  <c r="K357" i="6" s="1"/>
  <c r="L358" i="6"/>
  <c r="K358" i="6" s="1"/>
  <c r="L359" i="6"/>
  <c r="K359" i="6" s="1"/>
  <c r="L360" i="6"/>
  <c r="K360" i="6" s="1"/>
  <c r="L361" i="6"/>
  <c r="K361" i="6" s="1"/>
  <c r="L362" i="6"/>
  <c r="K362" i="6" s="1"/>
  <c r="L363" i="6"/>
  <c r="K363" i="6" s="1"/>
  <c r="L364" i="6"/>
  <c r="K364" i="6" s="1"/>
  <c r="L365" i="6"/>
  <c r="K365" i="6" s="1"/>
  <c r="L366" i="6"/>
  <c r="K366" i="6" s="1"/>
  <c r="L367" i="6"/>
  <c r="K367" i="6" s="1"/>
  <c r="L368" i="6"/>
  <c r="K368" i="6" s="1"/>
  <c r="L369" i="6"/>
  <c r="K369" i="6" s="1"/>
  <c r="L370" i="6"/>
  <c r="K370" i="6" s="1"/>
  <c r="L371" i="6"/>
  <c r="K371" i="6" s="1"/>
  <c r="L372" i="6"/>
  <c r="K372" i="6" s="1"/>
  <c r="L373" i="6"/>
  <c r="K373" i="6" s="1"/>
  <c r="L374" i="6"/>
  <c r="K374" i="6" s="1"/>
  <c r="L375" i="6"/>
  <c r="K375" i="6" s="1"/>
  <c r="L376" i="6"/>
  <c r="K376" i="6" s="1"/>
  <c r="L377" i="6"/>
  <c r="K377" i="6" s="1"/>
  <c r="L378" i="6"/>
  <c r="K378" i="6" s="1"/>
  <c r="L379" i="6"/>
  <c r="K379" i="6" s="1"/>
  <c r="L380" i="6"/>
  <c r="K380" i="6" s="1"/>
  <c r="L381" i="6"/>
  <c r="K381" i="6" s="1"/>
  <c r="L382" i="6"/>
  <c r="K382" i="6" s="1"/>
  <c r="L383" i="6"/>
  <c r="K383" i="6" s="1"/>
  <c r="L384" i="6"/>
  <c r="K384" i="6" s="1"/>
  <c r="L385" i="6"/>
  <c r="K385" i="6" s="1"/>
  <c r="L386" i="6"/>
  <c r="K386" i="6" s="1"/>
  <c r="L387" i="6"/>
  <c r="K387" i="6" s="1"/>
  <c r="L388" i="6"/>
  <c r="K388" i="6" s="1"/>
  <c r="L389" i="6"/>
  <c r="K389" i="6" s="1"/>
  <c r="L390" i="6"/>
  <c r="K390" i="6" s="1"/>
  <c r="L391" i="6"/>
  <c r="K391" i="6" s="1"/>
  <c r="L392" i="6"/>
  <c r="K392" i="6" s="1"/>
  <c r="L393" i="6"/>
  <c r="K393" i="6" s="1"/>
  <c r="L394" i="6"/>
  <c r="K394" i="6" s="1"/>
  <c r="L395" i="6"/>
  <c r="K395" i="6" s="1"/>
  <c r="L396" i="6"/>
  <c r="K396" i="6" s="1"/>
  <c r="L397" i="6"/>
  <c r="K397" i="6" s="1"/>
  <c r="L398" i="6"/>
  <c r="K398" i="6" s="1"/>
  <c r="L399" i="6"/>
  <c r="K399" i="6" s="1"/>
  <c r="L400" i="6"/>
  <c r="K400" i="6" s="1"/>
  <c r="L401" i="6"/>
  <c r="K401" i="6" s="1"/>
  <c r="L402" i="6"/>
  <c r="K402" i="6" s="1"/>
  <c r="L403" i="6"/>
  <c r="K403" i="6" s="1"/>
  <c r="L404" i="6"/>
  <c r="K404" i="6" s="1"/>
  <c r="L405" i="6"/>
  <c r="K405" i="6" s="1"/>
  <c r="L406" i="6"/>
  <c r="K406" i="6" s="1"/>
  <c r="L407" i="6"/>
  <c r="K407" i="6" s="1"/>
  <c r="L408" i="6"/>
  <c r="K408" i="6" s="1"/>
  <c r="L409" i="6"/>
  <c r="K409" i="6" s="1"/>
  <c r="L410" i="6"/>
  <c r="K410" i="6" s="1"/>
  <c r="L411" i="6"/>
  <c r="K411" i="6" s="1"/>
  <c r="L412" i="6"/>
  <c r="K412" i="6" s="1"/>
  <c r="L413" i="6"/>
  <c r="K413" i="6" s="1"/>
  <c r="L414" i="6"/>
  <c r="K414" i="6" s="1"/>
  <c r="L415" i="6"/>
  <c r="K415" i="6" s="1"/>
  <c r="L416" i="6"/>
  <c r="K416" i="6" s="1"/>
  <c r="L417" i="6"/>
  <c r="K417" i="6" s="1"/>
  <c r="L418" i="6"/>
  <c r="K418" i="6" s="1"/>
  <c r="L419" i="6"/>
  <c r="K419" i="6" s="1"/>
  <c r="L420" i="6"/>
  <c r="K420" i="6" s="1"/>
  <c r="L421" i="6"/>
  <c r="K421" i="6" s="1"/>
  <c r="L422" i="6"/>
  <c r="K422" i="6" s="1"/>
  <c r="L423" i="6"/>
  <c r="K423" i="6" s="1"/>
  <c r="L424" i="6"/>
  <c r="K424" i="6" s="1"/>
  <c r="L425" i="6"/>
  <c r="K425" i="6" s="1"/>
  <c r="L426" i="6"/>
  <c r="K426" i="6" s="1"/>
  <c r="L427" i="6"/>
  <c r="K427" i="6" s="1"/>
  <c r="L428" i="6"/>
  <c r="K428" i="6" s="1"/>
  <c r="L429" i="6"/>
  <c r="K429" i="6" s="1"/>
  <c r="L430" i="6"/>
  <c r="K430" i="6" s="1"/>
  <c r="L431" i="6"/>
  <c r="K431" i="6" s="1"/>
  <c r="L432" i="6"/>
  <c r="K432" i="6" s="1"/>
  <c r="L433" i="6"/>
  <c r="K433" i="6" s="1"/>
  <c r="L434" i="6"/>
  <c r="K434" i="6" s="1"/>
  <c r="L435" i="6"/>
  <c r="K435" i="6" s="1"/>
  <c r="L436" i="6"/>
  <c r="K436" i="6" s="1"/>
  <c r="L437" i="6"/>
  <c r="K437" i="6" s="1"/>
  <c r="L438" i="6"/>
  <c r="K438" i="6" s="1"/>
  <c r="L439" i="6"/>
  <c r="K439" i="6" s="1"/>
  <c r="L440" i="6"/>
  <c r="K440" i="6" s="1"/>
  <c r="L441" i="6"/>
  <c r="K441" i="6" s="1"/>
  <c r="L442" i="6"/>
  <c r="K442" i="6" s="1"/>
  <c r="L443" i="6"/>
  <c r="K443" i="6" s="1"/>
  <c r="L444" i="6"/>
  <c r="K444" i="6" s="1"/>
  <c r="L445" i="6"/>
  <c r="K445" i="6" s="1"/>
  <c r="L446" i="6"/>
  <c r="K446" i="6" s="1"/>
  <c r="L447" i="6"/>
  <c r="K447" i="6" s="1"/>
  <c r="L448" i="6"/>
  <c r="K448" i="6" s="1"/>
  <c r="L449" i="6"/>
  <c r="K449" i="6" s="1"/>
  <c r="L450" i="6"/>
  <c r="K450" i="6" s="1"/>
  <c r="L451" i="6"/>
  <c r="K451" i="6" s="1"/>
  <c r="L452" i="6"/>
  <c r="K452" i="6" s="1"/>
  <c r="L453" i="6"/>
  <c r="K453" i="6" s="1"/>
  <c r="L454" i="6"/>
  <c r="K454" i="6" s="1"/>
  <c r="L455" i="6"/>
  <c r="K455" i="6" s="1"/>
  <c r="L456" i="6"/>
  <c r="K456" i="6" s="1"/>
  <c r="L457" i="6"/>
  <c r="K457" i="6" s="1"/>
  <c r="L458" i="6"/>
  <c r="K458" i="6" s="1"/>
  <c r="L459" i="6"/>
  <c r="K459" i="6" s="1"/>
  <c r="L460" i="6"/>
  <c r="K460" i="6" s="1"/>
  <c r="L461" i="6"/>
  <c r="K461" i="6" s="1"/>
  <c r="L462" i="6"/>
  <c r="K462" i="6" s="1"/>
  <c r="L463" i="6"/>
  <c r="K463" i="6" s="1"/>
  <c r="L464" i="6"/>
  <c r="K464" i="6" s="1"/>
  <c r="L465" i="6"/>
  <c r="K465" i="6" s="1"/>
  <c r="L466" i="6"/>
  <c r="K466" i="6" s="1"/>
  <c r="L467" i="6"/>
  <c r="K467" i="6" s="1"/>
  <c r="L468" i="6"/>
  <c r="K468" i="6" s="1"/>
  <c r="L469" i="6"/>
  <c r="K469" i="6" s="1"/>
  <c r="L470" i="6"/>
  <c r="K470" i="6" s="1"/>
  <c r="L471" i="6"/>
  <c r="K471" i="6" s="1"/>
  <c r="L472" i="6"/>
  <c r="K472" i="6" s="1"/>
  <c r="L473" i="6"/>
  <c r="K473" i="6" s="1"/>
  <c r="L474" i="6"/>
  <c r="K474" i="6" s="1"/>
  <c r="L475" i="6"/>
  <c r="K475" i="6" s="1"/>
  <c r="L476" i="6"/>
  <c r="K476" i="6" s="1"/>
  <c r="L477" i="6"/>
  <c r="K477" i="6" s="1"/>
  <c r="L478" i="6"/>
  <c r="K478" i="6" s="1"/>
  <c r="L479" i="6"/>
  <c r="K479" i="6" s="1"/>
  <c r="L480" i="6"/>
  <c r="K480" i="6" s="1"/>
  <c r="L481" i="6"/>
  <c r="K481" i="6" s="1"/>
  <c r="L482" i="6"/>
  <c r="K482" i="6" s="1"/>
  <c r="L483" i="6"/>
  <c r="K483" i="6" s="1"/>
  <c r="L484" i="6"/>
  <c r="K484" i="6" s="1"/>
  <c r="L485" i="6"/>
  <c r="K485" i="6" s="1"/>
  <c r="L486" i="6"/>
  <c r="K486" i="6" s="1"/>
  <c r="L487" i="6"/>
  <c r="K487" i="6" s="1"/>
  <c r="L488" i="6"/>
  <c r="K488" i="6" s="1"/>
  <c r="L489" i="6"/>
  <c r="K489" i="6" s="1"/>
  <c r="L490" i="6"/>
  <c r="K490" i="6" s="1"/>
  <c r="L491" i="6"/>
  <c r="K491" i="6" s="1"/>
  <c r="L492" i="6"/>
  <c r="K492" i="6" s="1"/>
  <c r="L493" i="6"/>
  <c r="K493" i="6" s="1"/>
  <c r="L494" i="6"/>
  <c r="K494" i="6" s="1"/>
  <c r="L495" i="6"/>
  <c r="K495" i="6" s="1"/>
  <c r="L496" i="6"/>
  <c r="K496" i="6" s="1"/>
  <c r="L497" i="6"/>
  <c r="K497" i="6" s="1"/>
  <c r="L498" i="6"/>
  <c r="K498" i="6" s="1"/>
  <c r="L499" i="6"/>
  <c r="K499" i="6" s="1"/>
  <c r="L500" i="6"/>
  <c r="K500" i="6" s="1"/>
  <c r="L501" i="6"/>
  <c r="K501" i="6" s="1"/>
  <c r="L502" i="6"/>
  <c r="K502" i="6" s="1"/>
  <c r="L503" i="6"/>
  <c r="K503" i="6" s="1"/>
  <c r="L504" i="6"/>
  <c r="K504" i="6" s="1"/>
  <c r="L505" i="6"/>
  <c r="K505" i="6" s="1"/>
  <c r="L506" i="6"/>
  <c r="K506" i="6" s="1"/>
  <c r="L507" i="6"/>
  <c r="K507" i="6" s="1"/>
  <c r="L508" i="6"/>
  <c r="K508" i="6" s="1"/>
  <c r="L509" i="6"/>
  <c r="K509" i="6" s="1"/>
  <c r="L510" i="6"/>
  <c r="K510" i="6" s="1"/>
  <c r="L511" i="6"/>
  <c r="K511" i="6" s="1"/>
  <c r="L512" i="6"/>
  <c r="K512" i="6" s="1"/>
  <c r="L513" i="6"/>
  <c r="K513" i="6" s="1"/>
  <c r="L514" i="6"/>
  <c r="K514" i="6" s="1"/>
  <c r="L515" i="6"/>
  <c r="K515" i="6" s="1"/>
  <c r="L516" i="6"/>
  <c r="K516" i="6" s="1"/>
  <c r="L517" i="6"/>
  <c r="K517" i="6" s="1"/>
  <c r="L518" i="6"/>
  <c r="K518" i="6" s="1"/>
  <c r="L519" i="6"/>
  <c r="K519" i="6" s="1"/>
  <c r="L520" i="6"/>
  <c r="K520" i="6" s="1"/>
  <c r="L521" i="6"/>
  <c r="K521" i="6" s="1"/>
  <c r="L522" i="6"/>
  <c r="K522" i="6" s="1"/>
  <c r="L523" i="6"/>
  <c r="K523" i="6" s="1"/>
  <c r="L524" i="6"/>
  <c r="K524" i="6" s="1"/>
  <c r="L525" i="6"/>
  <c r="K525" i="6" s="1"/>
  <c r="L526" i="6"/>
  <c r="K526" i="6" s="1"/>
  <c r="L527" i="6"/>
  <c r="K527" i="6" s="1"/>
  <c r="L528" i="6"/>
  <c r="K528" i="6" s="1"/>
  <c r="L529" i="6"/>
  <c r="K529" i="6" s="1"/>
  <c r="L530" i="6"/>
  <c r="K530" i="6" s="1"/>
  <c r="L531" i="6"/>
  <c r="K531" i="6" s="1"/>
  <c r="L532" i="6"/>
  <c r="K532" i="6" s="1"/>
  <c r="L533" i="6"/>
  <c r="K533" i="6" s="1"/>
  <c r="L534" i="6"/>
  <c r="K534" i="6" s="1"/>
  <c r="L535" i="6"/>
  <c r="K535" i="6" s="1"/>
  <c r="L536" i="6"/>
  <c r="K536" i="6" s="1"/>
  <c r="L537" i="6"/>
  <c r="K537" i="6" s="1"/>
  <c r="L538" i="6"/>
  <c r="K538" i="6" s="1"/>
  <c r="L539" i="6"/>
  <c r="K539" i="6" s="1"/>
  <c r="L540" i="6"/>
  <c r="K540" i="6" s="1"/>
  <c r="L541" i="6"/>
  <c r="K541" i="6" s="1"/>
  <c r="L542" i="6"/>
  <c r="K542" i="6" s="1"/>
  <c r="L543" i="6"/>
  <c r="K543" i="6" s="1"/>
  <c r="L544" i="6"/>
  <c r="K544" i="6" s="1"/>
  <c r="L545" i="6"/>
  <c r="K545" i="6" s="1"/>
  <c r="L546" i="6"/>
  <c r="K546" i="6" s="1"/>
  <c r="L547" i="6"/>
  <c r="K547" i="6" s="1"/>
  <c r="L548" i="6"/>
  <c r="K548" i="6" s="1"/>
  <c r="L549" i="6"/>
  <c r="K549" i="6" s="1"/>
  <c r="L550" i="6"/>
  <c r="K550" i="6" s="1"/>
  <c r="L551" i="6"/>
  <c r="K551" i="6" s="1"/>
  <c r="L552" i="6"/>
  <c r="K552" i="6" s="1"/>
  <c r="L553" i="6"/>
  <c r="K553" i="6" s="1"/>
  <c r="L554" i="6"/>
  <c r="K554" i="6" s="1"/>
  <c r="L555" i="6"/>
  <c r="K555" i="6" s="1"/>
  <c r="L556" i="6"/>
  <c r="K556" i="6" s="1"/>
  <c r="L557" i="6"/>
  <c r="K557" i="6" s="1"/>
  <c r="L558" i="6"/>
  <c r="K558" i="6" s="1"/>
  <c r="L559" i="6"/>
  <c r="K559" i="6" s="1"/>
  <c r="L560" i="6"/>
  <c r="K560" i="6" s="1"/>
  <c r="L561" i="6"/>
  <c r="K561" i="6" s="1"/>
  <c r="L562" i="6"/>
  <c r="K562" i="6" s="1"/>
  <c r="L563" i="6"/>
  <c r="K563" i="6" s="1"/>
  <c r="L564" i="6"/>
  <c r="K564" i="6" s="1"/>
  <c r="L565" i="6"/>
  <c r="K565" i="6" s="1"/>
  <c r="L566" i="6"/>
  <c r="K566" i="6" s="1"/>
  <c r="L567" i="6"/>
  <c r="K567" i="6" s="1"/>
  <c r="L568" i="6"/>
  <c r="K568" i="6" s="1"/>
  <c r="L569" i="6"/>
  <c r="K569" i="6" s="1"/>
  <c r="L570" i="6"/>
  <c r="K570" i="6" s="1"/>
  <c r="L571" i="6"/>
  <c r="K571" i="6" s="1"/>
  <c r="L572" i="6"/>
  <c r="K572" i="6" s="1"/>
  <c r="L573" i="6"/>
  <c r="K573" i="6" s="1"/>
  <c r="L574" i="6"/>
  <c r="K574" i="6" s="1"/>
  <c r="L575" i="6"/>
  <c r="K575" i="6" s="1"/>
  <c r="L576" i="6"/>
  <c r="K576" i="6" s="1"/>
  <c r="L577" i="6"/>
  <c r="K577" i="6" s="1"/>
  <c r="L578" i="6"/>
  <c r="K578" i="6" s="1"/>
  <c r="L579" i="6"/>
  <c r="K579" i="6" s="1"/>
  <c r="L580" i="6"/>
  <c r="K580" i="6" s="1"/>
  <c r="L581" i="6"/>
  <c r="K581" i="6" s="1"/>
  <c r="L582" i="6"/>
  <c r="K582" i="6" s="1"/>
  <c r="L583" i="6"/>
  <c r="K583" i="6" s="1"/>
  <c r="L584" i="6"/>
  <c r="K584" i="6" s="1"/>
  <c r="L585" i="6"/>
  <c r="K585" i="6" s="1"/>
  <c r="L586" i="6"/>
  <c r="K586" i="6" s="1"/>
  <c r="L587" i="6"/>
  <c r="K587" i="6" s="1"/>
  <c r="L588" i="6"/>
  <c r="K588" i="6" s="1"/>
  <c r="L589" i="6"/>
  <c r="K589" i="6" s="1"/>
  <c r="L590" i="6"/>
  <c r="K590" i="6" s="1"/>
  <c r="L591" i="6"/>
  <c r="K591" i="6" s="1"/>
  <c r="L592" i="6"/>
  <c r="K592" i="6" s="1"/>
  <c r="L593" i="6"/>
  <c r="K593" i="6" s="1"/>
  <c r="L594" i="6"/>
  <c r="K594" i="6" s="1"/>
  <c r="L595" i="6"/>
  <c r="K595" i="6" s="1"/>
  <c r="L596" i="6"/>
  <c r="K596" i="6" s="1"/>
  <c r="L597" i="6"/>
  <c r="K597" i="6" s="1"/>
  <c r="L598" i="6"/>
  <c r="K598" i="6" s="1"/>
  <c r="L599" i="6"/>
  <c r="K599" i="6" s="1"/>
  <c r="L600" i="6"/>
  <c r="K600" i="6" s="1"/>
  <c r="L601" i="6"/>
  <c r="K601" i="6" s="1"/>
  <c r="L602" i="6"/>
  <c r="K602" i="6" s="1"/>
  <c r="L603" i="6"/>
  <c r="K603" i="6" s="1"/>
  <c r="L604" i="6"/>
  <c r="K604" i="6" s="1"/>
  <c r="L605" i="6"/>
  <c r="K605" i="6" s="1"/>
  <c r="L606" i="6"/>
  <c r="K606" i="6" s="1"/>
  <c r="L607" i="6"/>
  <c r="K607" i="6" s="1"/>
  <c r="L608" i="6"/>
  <c r="K608" i="6" s="1"/>
  <c r="L609" i="6"/>
  <c r="K609" i="6" s="1"/>
  <c r="L610" i="6"/>
  <c r="K610" i="6" s="1"/>
  <c r="L611" i="6"/>
  <c r="K611" i="6" s="1"/>
  <c r="L612" i="6"/>
  <c r="K612" i="6" s="1"/>
  <c r="L613" i="6"/>
  <c r="K613" i="6" s="1"/>
  <c r="L614" i="6"/>
  <c r="K614" i="6" s="1"/>
  <c r="L615" i="6"/>
  <c r="K615" i="6" s="1"/>
  <c r="L616" i="6"/>
  <c r="K616" i="6" s="1"/>
  <c r="L617" i="6"/>
  <c r="K617" i="6" s="1"/>
  <c r="L618" i="6"/>
  <c r="K618" i="6" s="1"/>
  <c r="L619" i="6"/>
  <c r="K619" i="6" s="1"/>
  <c r="L620" i="6"/>
  <c r="K620" i="6" s="1"/>
  <c r="L621" i="6"/>
  <c r="K621" i="6" s="1"/>
  <c r="L622" i="6"/>
  <c r="K622" i="6" s="1"/>
  <c r="L623" i="6"/>
  <c r="K623" i="6" s="1"/>
  <c r="L624" i="6"/>
  <c r="K624" i="6" s="1"/>
  <c r="L625" i="6"/>
  <c r="K625" i="6" s="1"/>
  <c r="L626" i="6"/>
  <c r="K626" i="6" s="1"/>
  <c r="L627" i="6"/>
  <c r="K627" i="6" s="1"/>
  <c r="L628" i="6"/>
  <c r="K628" i="6" s="1"/>
  <c r="L629" i="6"/>
  <c r="K629" i="6" s="1"/>
  <c r="L630" i="6"/>
  <c r="K630" i="6" s="1"/>
  <c r="L631" i="6"/>
  <c r="K631" i="6" s="1"/>
  <c r="L632" i="6"/>
  <c r="K632" i="6" s="1"/>
  <c r="L633" i="6"/>
  <c r="K633" i="6" s="1"/>
  <c r="L634" i="6"/>
  <c r="K634" i="6" s="1"/>
  <c r="L635" i="6"/>
  <c r="K635" i="6" s="1"/>
  <c r="L636" i="6"/>
  <c r="K636" i="6" s="1"/>
  <c r="L637" i="6"/>
  <c r="K637" i="6" s="1"/>
  <c r="L638" i="6"/>
  <c r="K638" i="6" s="1"/>
  <c r="L639" i="6"/>
  <c r="K639" i="6" s="1"/>
  <c r="L640" i="6"/>
  <c r="K640" i="6" s="1"/>
  <c r="L641" i="6"/>
  <c r="K641" i="6" s="1"/>
  <c r="L642" i="6"/>
  <c r="K642" i="6" s="1"/>
  <c r="L643" i="6"/>
  <c r="K643" i="6" s="1"/>
  <c r="L644" i="6"/>
  <c r="K644" i="6" s="1"/>
  <c r="L645" i="6"/>
  <c r="K645" i="6" s="1"/>
  <c r="L646" i="6"/>
  <c r="K646" i="6" s="1"/>
  <c r="L647" i="6"/>
  <c r="K647" i="6" s="1"/>
  <c r="L648" i="6"/>
  <c r="K648" i="6" s="1"/>
  <c r="L649" i="6"/>
  <c r="K649" i="6" s="1"/>
  <c r="L650" i="6"/>
  <c r="K650" i="6" s="1"/>
  <c r="L651" i="6"/>
  <c r="K651" i="6" s="1"/>
  <c r="L652" i="6"/>
  <c r="K652" i="6" s="1"/>
  <c r="L653" i="6"/>
  <c r="K653" i="6" s="1"/>
  <c r="L654" i="6"/>
  <c r="K654" i="6" s="1"/>
  <c r="L655" i="6"/>
  <c r="K655" i="6" s="1"/>
  <c r="L656" i="6"/>
  <c r="K656" i="6" s="1"/>
  <c r="L657" i="6"/>
  <c r="K657" i="6" s="1"/>
  <c r="L658" i="6"/>
  <c r="K658" i="6" s="1"/>
  <c r="L659" i="6"/>
  <c r="K659" i="6" s="1"/>
  <c r="L660" i="6"/>
  <c r="K660" i="6" s="1"/>
  <c r="L661" i="6"/>
  <c r="K661" i="6" s="1"/>
  <c r="L662" i="6"/>
  <c r="K662" i="6" s="1"/>
  <c r="L663" i="6"/>
  <c r="K663" i="6" s="1"/>
  <c r="L664" i="6"/>
  <c r="K664" i="6" s="1"/>
  <c r="L665" i="6"/>
  <c r="K665" i="6" s="1"/>
  <c r="L666" i="6"/>
  <c r="K666" i="6" s="1"/>
  <c r="L667" i="6"/>
  <c r="K667" i="6" s="1"/>
  <c r="L668" i="6"/>
  <c r="K668" i="6" s="1"/>
  <c r="L669" i="6"/>
  <c r="K669" i="6" s="1"/>
  <c r="L670" i="6"/>
  <c r="K670" i="6" s="1"/>
  <c r="L671" i="6"/>
  <c r="K671" i="6" s="1"/>
  <c r="L672" i="6"/>
  <c r="K672" i="6" s="1"/>
  <c r="L673" i="6"/>
  <c r="K673" i="6" s="1"/>
  <c r="L674" i="6"/>
  <c r="K674" i="6" s="1"/>
  <c r="L675" i="6"/>
  <c r="K675" i="6" s="1"/>
  <c r="L676" i="6"/>
  <c r="K676" i="6" s="1"/>
  <c r="L677" i="6"/>
  <c r="K677" i="6" s="1"/>
  <c r="L678" i="6"/>
  <c r="K678" i="6" s="1"/>
  <c r="L679" i="6"/>
  <c r="K679" i="6" s="1"/>
  <c r="L680" i="6"/>
  <c r="K680" i="6" s="1"/>
  <c r="L681" i="6"/>
  <c r="K681" i="6" s="1"/>
  <c r="L682" i="6"/>
  <c r="K682" i="6" s="1"/>
  <c r="L683" i="6"/>
  <c r="K683" i="6" s="1"/>
  <c r="L684" i="6"/>
  <c r="K684" i="6" s="1"/>
  <c r="L685" i="6"/>
  <c r="K685" i="6" s="1"/>
  <c r="L686" i="6"/>
  <c r="K686" i="6" s="1"/>
  <c r="L687" i="6"/>
  <c r="K687" i="6" s="1"/>
  <c r="L688" i="6"/>
  <c r="K688" i="6" s="1"/>
  <c r="L689" i="6"/>
  <c r="K689" i="6" s="1"/>
  <c r="L690" i="6"/>
  <c r="K690" i="6" s="1"/>
  <c r="L691" i="6"/>
  <c r="K691" i="6" s="1"/>
  <c r="L692" i="6"/>
  <c r="K692" i="6" s="1"/>
  <c r="L693" i="6"/>
  <c r="K693" i="6" s="1"/>
  <c r="L694" i="6"/>
  <c r="K694" i="6" s="1"/>
  <c r="L695" i="6"/>
  <c r="K695" i="6" s="1"/>
  <c r="L696" i="6"/>
  <c r="K696" i="6" s="1"/>
  <c r="L697" i="6"/>
  <c r="K697" i="6" s="1"/>
  <c r="L698" i="6"/>
  <c r="K698" i="6" s="1"/>
  <c r="L699" i="6"/>
  <c r="K699" i="6" s="1"/>
  <c r="L700" i="6"/>
  <c r="K700" i="6" s="1"/>
  <c r="L701" i="6"/>
  <c r="K701" i="6" s="1"/>
  <c r="L702" i="6"/>
  <c r="K702" i="6" s="1"/>
  <c r="L703" i="6"/>
  <c r="K703" i="6" s="1"/>
  <c r="L704" i="6"/>
  <c r="K704" i="6" s="1"/>
  <c r="L705" i="6"/>
  <c r="K705" i="6" s="1"/>
  <c r="L706" i="6"/>
  <c r="K706" i="6" s="1"/>
  <c r="L707" i="6"/>
  <c r="K707" i="6" s="1"/>
  <c r="L708" i="6"/>
  <c r="K708" i="6" s="1"/>
  <c r="L709" i="6"/>
  <c r="K709" i="6" s="1"/>
  <c r="L710" i="6"/>
  <c r="K710" i="6" s="1"/>
  <c r="L711" i="6"/>
  <c r="K711" i="6" s="1"/>
  <c r="L712" i="6"/>
  <c r="K712" i="6" s="1"/>
  <c r="L713" i="6"/>
  <c r="K713" i="6" s="1"/>
  <c r="L714" i="6"/>
  <c r="K714" i="6" s="1"/>
  <c r="L715" i="6"/>
  <c r="K715" i="6" s="1"/>
  <c r="L716" i="6"/>
  <c r="K716" i="6" s="1"/>
  <c r="L717" i="6"/>
  <c r="K717" i="6" s="1"/>
  <c r="L718" i="6"/>
  <c r="K718" i="6" s="1"/>
  <c r="L719" i="6"/>
  <c r="K719" i="6" s="1"/>
  <c r="L720" i="6"/>
  <c r="K720" i="6" s="1"/>
  <c r="L721" i="6"/>
  <c r="K721" i="6" s="1"/>
  <c r="L722" i="6"/>
  <c r="K722" i="6" s="1"/>
  <c r="L723" i="6"/>
  <c r="K723" i="6" s="1"/>
  <c r="L724" i="6"/>
  <c r="K724" i="6" s="1"/>
  <c r="L725" i="6"/>
  <c r="K725" i="6" s="1"/>
  <c r="L726" i="6"/>
  <c r="K726" i="6" s="1"/>
  <c r="L727" i="6"/>
  <c r="K727" i="6" s="1"/>
  <c r="L728" i="6"/>
  <c r="K728" i="6" s="1"/>
  <c r="L729" i="6"/>
  <c r="K729" i="6" s="1"/>
  <c r="L730" i="6"/>
  <c r="K730" i="6" s="1"/>
  <c r="L731" i="6"/>
  <c r="K731" i="6" s="1"/>
  <c r="L732" i="6"/>
  <c r="K732" i="6" s="1"/>
  <c r="L733" i="6"/>
  <c r="K733" i="6" s="1"/>
  <c r="L734" i="6"/>
  <c r="K734" i="6" s="1"/>
  <c r="L735" i="6"/>
  <c r="K735" i="6" s="1"/>
  <c r="L736" i="6"/>
  <c r="K736" i="6" s="1"/>
  <c r="L737" i="6"/>
  <c r="K737" i="6" s="1"/>
  <c r="L738" i="6"/>
  <c r="K738" i="6" s="1"/>
  <c r="L739" i="6"/>
  <c r="K739" i="6" s="1"/>
  <c r="L740" i="6"/>
  <c r="K740" i="6" s="1"/>
  <c r="L741" i="6"/>
  <c r="K741" i="6" s="1"/>
  <c r="L742" i="6"/>
  <c r="K742" i="6" s="1"/>
  <c r="L743" i="6"/>
  <c r="K743" i="6" s="1"/>
  <c r="L744" i="6"/>
  <c r="K744" i="6" s="1"/>
  <c r="L745" i="6"/>
  <c r="K745" i="6" s="1"/>
  <c r="L746" i="6"/>
  <c r="K746" i="6" s="1"/>
  <c r="L747" i="6"/>
  <c r="K747" i="6" s="1"/>
  <c r="L748" i="6"/>
  <c r="K748" i="6" s="1"/>
  <c r="L749" i="6"/>
  <c r="K749" i="6" s="1"/>
  <c r="L750" i="6"/>
  <c r="K750" i="6" s="1"/>
  <c r="L751" i="6"/>
  <c r="K751" i="6" s="1"/>
  <c r="L752" i="6"/>
  <c r="K752" i="6" s="1"/>
  <c r="L753" i="6"/>
  <c r="K753" i="6" s="1"/>
  <c r="L754" i="6"/>
  <c r="K754" i="6" s="1"/>
  <c r="L755" i="6"/>
  <c r="K755" i="6" s="1"/>
  <c r="L756" i="6"/>
  <c r="K756" i="6" s="1"/>
  <c r="L757" i="6"/>
  <c r="K757" i="6" s="1"/>
  <c r="L758" i="6"/>
  <c r="K758" i="6" s="1"/>
  <c r="L759" i="6"/>
  <c r="K759" i="6" s="1"/>
  <c r="L760" i="6"/>
  <c r="K760" i="6" s="1"/>
  <c r="L761" i="6"/>
  <c r="K761" i="6" s="1"/>
  <c r="L762" i="6"/>
  <c r="K762" i="6" s="1"/>
  <c r="L763" i="6"/>
  <c r="K763" i="6" s="1"/>
  <c r="L764" i="6"/>
  <c r="K764" i="6" s="1"/>
  <c r="L765" i="6"/>
  <c r="K765" i="6" s="1"/>
  <c r="L766" i="6"/>
  <c r="K766" i="6" s="1"/>
  <c r="L767" i="6"/>
  <c r="K767" i="6" s="1"/>
  <c r="L768" i="6"/>
  <c r="K768" i="6" s="1"/>
  <c r="L769" i="6"/>
  <c r="K769" i="6" s="1"/>
  <c r="L770" i="6"/>
  <c r="K770" i="6" s="1"/>
  <c r="L771" i="6"/>
  <c r="K771" i="6" s="1"/>
  <c r="L772" i="6"/>
  <c r="K772" i="6" s="1"/>
  <c r="L773" i="6"/>
  <c r="K773" i="6" s="1"/>
  <c r="L774" i="6"/>
  <c r="K774" i="6" s="1"/>
  <c r="L775" i="6"/>
  <c r="K775" i="6" s="1"/>
  <c r="L776" i="6"/>
  <c r="K776" i="6" s="1"/>
  <c r="L777" i="6"/>
  <c r="K777" i="6" s="1"/>
  <c r="L778" i="6"/>
  <c r="K778" i="6" s="1"/>
  <c r="L779" i="6"/>
  <c r="K779" i="6" s="1"/>
  <c r="L780" i="6"/>
  <c r="K780" i="6" s="1"/>
  <c r="L781" i="6"/>
  <c r="K781" i="6" s="1"/>
  <c r="L782" i="6"/>
  <c r="K782" i="6" s="1"/>
  <c r="L783" i="6"/>
  <c r="K783" i="6" s="1"/>
  <c r="L784" i="6"/>
  <c r="K784" i="6" s="1"/>
  <c r="L785" i="6"/>
  <c r="K785" i="6" s="1"/>
  <c r="L786" i="6"/>
  <c r="K786" i="6" s="1"/>
  <c r="L787" i="6"/>
  <c r="K787" i="6" s="1"/>
  <c r="L788" i="6"/>
  <c r="K788" i="6" s="1"/>
  <c r="L789" i="6"/>
  <c r="K789" i="6" s="1"/>
  <c r="L790" i="6"/>
  <c r="K790" i="6" s="1"/>
  <c r="L791" i="6"/>
  <c r="K791" i="6" s="1"/>
  <c r="L792" i="6"/>
  <c r="K792" i="6" s="1"/>
  <c r="L793" i="6"/>
  <c r="K793" i="6" s="1"/>
  <c r="L794" i="6"/>
  <c r="K794" i="6" s="1"/>
  <c r="L795" i="6"/>
  <c r="K795" i="6" s="1"/>
  <c r="L796" i="6"/>
  <c r="K796" i="6" s="1"/>
  <c r="L797" i="6"/>
  <c r="K797" i="6" s="1"/>
  <c r="L798" i="6"/>
  <c r="K798" i="6" s="1"/>
  <c r="L799" i="6"/>
  <c r="K799" i="6" s="1"/>
  <c r="L800" i="6"/>
  <c r="K800" i="6" s="1"/>
  <c r="L801" i="6"/>
  <c r="K801" i="6" s="1"/>
  <c r="L802" i="6"/>
  <c r="K802" i="6" s="1"/>
  <c r="L803" i="6"/>
  <c r="K803" i="6" s="1"/>
  <c r="L804" i="6"/>
  <c r="K804" i="6" s="1"/>
  <c r="L805" i="6"/>
  <c r="K805" i="6" s="1"/>
  <c r="L806" i="6"/>
  <c r="K806" i="6" s="1"/>
  <c r="L807" i="6"/>
  <c r="K807" i="6" s="1"/>
  <c r="L808" i="6"/>
  <c r="K808" i="6" s="1"/>
  <c r="L809" i="6"/>
  <c r="K809" i="6" s="1"/>
  <c r="L810" i="6"/>
  <c r="K810" i="6" s="1"/>
  <c r="L811" i="6"/>
  <c r="K811" i="6" s="1"/>
  <c r="L812" i="6"/>
  <c r="K812" i="6" s="1"/>
  <c r="L813" i="6"/>
  <c r="K813" i="6" s="1"/>
  <c r="L814" i="6"/>
  <c r="K814" i="6" s="1"/>
  <c r="L815" i="6"/>
  <c r="K815" i="6" s="1"/>
  <c r="L816" i="6"/>
  <c r="K816" i="6" s="1"/>
  <c r="L817" i="6"/>
  <c r="K817" i="6" s="1"/>
  <c r="L818" i="6"/>
  <c r="K818" i="6" s="1"/>
  <c r="L819" i="6"/>
  <c r="K819" i="6" s="1"/>
  <c r="L820" i="6"/>
  <c r="K820" i="6" s="1"/>
  <c r="L821" i="6"/>
  <c r="K821" i="6" s="1"/>
  <c r="L822" i="6"/>
  <c r="K822" i="6" s="1"/>
  <c r="L823" i="6"/>
  <c r="K823" i="6" s="1"/>
  <c r="L824" i="6"/>
  <c r="K824" i="6" s="1"/>
  <c r="L825" i="6"/>
  <c r="K825" i="6" s="1"/>
  <c r="L826" i="6"/>
  <c r="K826" i="6" s="1"/>
  <c r="L827" i="6"/>
  <c r="K827" i="6" s="1"/>
  <c r="L828" i="6"/>
  <c r="K828" i="6" s="1"/>
  <c r="L829" i="6"/>
  <c r="K829" i="6" s="1"/>
  <c r="L830" i="6"/>
  <c r="K830" i="6" s="1"/>
  <c r="L831" i="6"/>
  <c r="K831" i="6" s="1"/>
  <c r="L832" i="6"/>
  <c r="K832" i="6" s="1"/>
  <c r="L833" i="6"/>
  <c r="K833" i="6" s="1"/>
  <c r="L834" i="6"/>
  <c r="K834" i="6" s="1"/>
  <c r="L835" i="6"/>
  <c r="K835" i="6" s="1"/>
  <c r="L836" i="6"/>
  <c r="K836" i="6" s="1"/>
  <c r="L837" i="6"/>
  <c r="K837" i="6" s="1"/>
  <c r="L838" i="6"/>
  <c r="K838" i="6" s="1"/>
  <c r="L839" i="6"/>
  <c r="K839" i="6" s="1"/>
  <c r="L840" i="6"/>
  <c r="K840" i="6" s="1"/>
  <c r="L841" i="6"/>
  <c r="K841" i="6" s="1"/>
  <c r="L842" i="6"/>
  <c r="K842" i="6" s="1"/>
  <c r="L843" i="6"/>
  <c r="K843" i="6" s="1"/>
  <c r="L844" i="6"/>
  <c r="K844" i="6" s="1"/>
  <c r="L845" i="6"/>
  <c r="K845" i="6" s="1"/>
  <c r="L846" i="6"/>
  <c r="K846" i="6" s="1"/>
  <c r="L847" i="6"/>
  <c r="K847" i="6" s="1"/>
  <c r="L848" i="6"/>
  <c r="K848" i="6" s="1"/>
  <c r="L849" i="6"/>
  <c r="K849" i="6" s="1"/>
  <c r="L850" i="6"/>
  <c r="K850" i="6" s="1"/>
  <c r="L851" i="6"/>
  <c r="K851" i="6" s="1"/>
  <c r="L852" i="6"/>
  <c r="K852" i="6" s="1"/>
  <c r="L853" i="6"/>
  <c r="K853" i="6" s="1"/>
  <c r="L854" i="6"/>
  <c r="K854" i="6" s="1"/>
  <c r="L855" i="6"/>
  <c r="K855" i="6" s="1"/>
  <c r="L856" i="6"/>
  <c r="K856" i="6" s="1"/>
  <c r="L857" i="6"/>
  <c r="K857" i="6" s="1"/>
  <c r="L858" i="6"/>
  <c r="K858" i="6" s="1"/>
  <c r="L859" i="6"/>
  <c r="K859" i="6" s="1"/>
  <c r="L860" i="6"/>
  <c r="K860" i="6" s="1"/>
  <c r="L861" i="6"/>
  <c r="K861" i="6" s="1"/>
  <c r="L862" i="6"/>
  <c r="K862" i="6" s="1"/>
  <c r="L863" i="6"/>
  <c r="K863" i="6" s="1"/>
  <c r="L864" i="6"/>
  <c r="K864" i="6" s="1"/>
  <c r="L865" i="6"/>
  <c r="K865" i="6" s="1"/>
  <c r="L866" i="6"/>
  <c r="K866" i="6" s="1"/>
  <c r="L867" i="6"/>
  <c r="K867" i="6" s="1"/>
  <c r="L868" i="6"/>
  <c r="K868" i="6" s="1"/>
  <c r="L869" i="6"/>
  <c r="K869" i="6" s="1"/>
  <c r="L870" i="6"/>
  <c r="K870" i="6" s="1"/>
  <c r="L871" i="6"/>
  <c r="K871" i="6" s="1"/>
  <c r="L872" i="6"/>
  <c r="K872" i="6" s="1"/>
  <c r="L873" i="6"/>
  <c r="K873" i="6" s="1"/>
  <c r="L874" i="6"/>
  <c r="K874" i="6" s="1"/>
  <c r="L875" i="6"/>
  <c r="K875" i="6" s="1"/>
  <c r="L876" i="6"/>
  <c r="K876" i="6" s="1"/>
  <c r="L877" i="6"/>
  <c r="K877" i="6" s="1"/>
  <c r="L878" i="6"/>
  <c r="K878" i="6" s="1"/>
  <c r="L879" i="6"/>
  <c r="K879" i="6" s="1"/>
  <c r="L880" i="6"/>
  <c r="K880" i="6" s="1"/>
  <c r="L881" i="6"/>
  <c r="K881" i="6" s="1"/>
  <c r="L882" i="6"/>
  <c r="K882" i="6" s="1"/>
  <c r="L883" i="6"/>
  <c r="K883" i="6" s="1"/>
  <c r="L884" i="6"/>
  <c r="K884" i="6" s="1"/>
  <c r="L885" i="6"/>
  <c r="K885" i="6" s="1"/>
  <c r="L886" i="6"/>
  <c r="K886" i="6" s="1"/>
  <c r="L887" i="6"/>
  <c r="K887" i="6" s="1"/>
  <c r="L888" i="6"/>
  <c r="K888" i="6" s="1"/>
  <c r="L889" i="6"/>
  <c r="K889" i="6" s="1"/>
  <c r="L890" i="6"/>
  <c r="K890" i="6" s="1"/>
  <c r="L891" i="6"/>
  <c r="K891" i="6" s="1"/>
  <c r="L892" i="6"/>
  <c r="K892" i="6" s="1"/>
  <c r="L893" i="6"/>
  <c r="K893" i="6" s="1"/>
  <c r="L894" i="6"/>
  <c r="K894" i="6" s="1"/>
  <c r="L895" i="6"/>
  <c r="K895" i="6" s="1"/>
  <c r="L896" i="6"/>
  <c r="K896" i="6" s="1"/>
  <c r="L897" i="6"/>
  <c r="K897" i="6" s="1"/>
  <c r="L898" i="6"/>
  <c r="K898" i="6" s="1"/>
  <c r="L899" i="6"/>
  <c r="K899" i="6" s="1"/>
  <c r="L900" i="6"/>
  <c r="K900" i="6" s="1"/>
  <c r="L901" i="6"/>
  <c r="K901" i="6" s="1"/>
  <c r="L902" i="6"/>
  <c r="K902" i="6" s="1"/>
  <c r="L903" i="6"/>
  <c r="K903" i="6" s="1"/>
  <c r="L904" i="6"/>
  <c r="K904" i="6" s="1"/>
  <c r="L905" i="6"/>
  <c r="K905" i="6" s="1"/>
  <c r="L906" i="6"/>
  <c r="K906" i="6" s="1"/>
  <c r="L907" i="6"/>
  <c r="K907" i="6" s="1"/>
  <c r="L908" i="6"/>
  <c r="K908" i="6" s="1"/>
  <c r="L909" i="6"/>
  <c r="K909" i="6" s="1"/>
  <c r="L910" i="6"/>
  <c r="K910" i="6" s="1"/>
  <c r="L911" i="6"/>
  <c r="K911" i="6" s="1"/>
  <c r="L912" i="6"/>
  <c r="K912" i="6" s="1"/>
  <c r="L913" i="6"/>
  <c r="K913" i="6" s="1"/>
  <c r="L914" i="6"/>
  <c r="K914" i="6" s="1"/>
  <c r="L915" i="6"/>
  <c r="K915" i="6" s="1"/>
  <c r="L916" i="6"/>
  <c r="K916" i="6" s="1"/>
  <c r="L917" i="6"/>
  <c r="K917" i="6" s="1"/>
  <c r="L918" i="6"/>
  <c r="K918" i="6" s="1"/>
  <c r="L919" i="6"/>
  <c r="K919" i="6" s="1"/>
  <c r="L920" i="6"/>
  <c r="K920" i="6" s="1"/>
  <c r="L921" i="6"/>
  <c r="K921" i="6" s="1"/>
  <c r="L922" i="6"/>
  <c r="K922" i="6" s="1"/>
  <c r="L923" i="6"/>
  <c r="K923" i="6" s="1"/>
  <c r="L924" i="6"/>
  <c r="K924" i="6" s="1"/>
  <c r="L925" i="6"/>
  <c r="K925" i="6" s="1"/>
  <c r="L926" i="6"/>
  <c r="K926" i="6" s="1"/>
  <c r="L927" i="6"/>
  <c r="K927" i="6" s="1"/>
  <c r="L928" i="6"/>
  <c r="K928" i="6" s="1"/>
  <c r="L929" i="6"/>
  <c r="K929" i="6" s="1"/>
  <c r="L930" i="6"/>
  <c r="K930" i="6" s="1"/>
  <c r="L931" i="6"/>
  <c r="K931" i="6" s="1"/>
  <c r="L932" i="6"/>
  <c r="K932" i="6" s="1"/>
  <c r="L933" i="6"/>
  <c r="K933" i="6" s="1"/>
  <c r="L934" i="6"/>
  <c r="K934" i="6" s="1"/>
  <c r="L935" i="6"/>
  <c r="K935" i="6" s="1"/>
  <c r="L936" i="6"/>
  <c r="K936" i="6" s="1"/>
  <c r="L937" i="6"/>
  <c r="K937" i="6" s="1"/>
  <c r="L938" i="6"/>
  <c r="K938" i="6" s="1"/>
  <c r="L939" i="6"/>
  <c r="K939" i="6" s="1"/>
  <c r="L940" i="6"/>
  <c r="K940" i="6" s="1"/>
  <c r="L941" i="6"/>
  <c r="K941" i="6" s="1"/>
  <c r="L942" i="6"/>
  <c r="K942" i="6" s="1"/>
  <c r="L943" i="6"/>
  <c r="K943" i="6" s="1"/>
  <c r="L944" i="6"/>
  <c r="K944" i="6" s="1"/>
  <c r="L945" i="6"/>
  <c r="K945" i="6" s="1"/>
  <c r="L946" i="6"/>
  <c r="K946" i="6" s="1"/>
  <c r="L947" i="6"/>
  <c r="K947" i="6" s="1"/>
  <c r="L948" i="6"/>
  <c r="K948" i="6" s="1"/>
  <c r="L949" i="6"/>
  <c r="K949" i="6" s="1"/>
  <c r="L950" i="6"/>
  <c r="K950" i="6" s="1"/>
  <c r="L951" i="6"/>
  <c r="K951" i="6" s="1"/>
  <c r="L952" i="6"/>
  <c r="K952" i="6" s="1"/>
  <c r="L953" i="6"/>
  <c r="K953" i="6" s="1"/>
  <c r="L954" i="6"/>
  <c r="K954" i="6" s="1"/>
  <c r="L955" i="6"/>
  <c r="K955" i="6" s="1"/>
  <c r="L956" i="6"/>
  <c r="K956" i="6" s="1"/>
  <c r="L957" i="6"/>
  <c r="K957" i="6" s="1"/>
  <c r="L958" i="6"/>
  <c r="K958" i="6" s="1"/>
  <c r="L959" i="6"/>
  <c r="K959" i="6" s="1"/>
  <c r="L960" i="6"/>
  <c r="K960" i="6" s="1"/>
  <c r="L961" i="6"/>
  <c r="K961" i="6" s="1"/>
  <c r="L962" i="6"/>
  <c r="K962" i="6" s="1"/>
  <c r="L963" i="6"/>
  <c r="K963" i="6" s="1"/>
  <c r="L964" i="6"/>
  <c r="K964" i="6" s="1"/>
  <c r="L965" i="6"/>
  <c r="K965" i="6" s="1"/>
  <c r="L966" i="6"/>
  <c r="K966" i="6" s="1"/>
  <c r="L967" i="6"/>
  <c r="K967" i="6" s="1"/>
  <c r="L968" i="6"/>
  <c r="K968" i="6" s="1"/>
  <c r="L969" i="6"/>
  <c r="K969" i="6" s="1"/>
  <c r="L970" i="6"/>
  <c r="K970" i="6" s="1"/>
  <c r="L971" i="6"/>
  <c r="K971" i="6" s="1"/>
  <c r="L972" i="6"/>
  <c r="K972" i="6" s="1"/>
  <c r="L973" i="6"/>
  <c r="K973" i="6" s="1"/>
  <c r="L974" i="6"/>
  <c r="K974" i="6" s="1"/>
  <c r="L975" i="6"/>
  <c r="K975" i="6" s="1"/>
  <c r="L976" i="6"/>
  <c r="K976" i="6" s="1"/>
  <c r="L977" i="6"/>
  <c r="K977" i="6" s="1"/>
  <c r="L978" i="6"/>
  <c r="K978" i="6" s="1"/>
  <c r="L979" i="6"/>
  <c r="K979" i="6" s="1"/>
  <c r="L980" i="6"/>
  <c r="K980" i="6" s="1"/>
  <c r="L981" i="6"/>
  <c r="K981" i="6" s="1"/>
  <c r="L982" i="6"/>
  <c r="K982" i="6" s="1"/>
  <c r="L983" i="6"/>
  <c r="K983" i="6" s="1"/>
  <c r="L984" i="6"/>
  <c r="K984" i="6" s="1"/>
  <c r="L985" i="6"/>
  <c r="K985" i="6" s="1"/>
  <c r="L986" i="6"/>
  <c r="K986" i="6" s="1"/>
  <c r="L987" i="6"/>
  <c r="K987" i="6" s="1"/>
  <c r="L988" i="6"/>
  <c r="K988" i="6" s="1"/>
  <c r="L989" i="6"/>
  <c r="K989" i="6" s="1"/>
  <c r="L990" i="6"/>
  <c r="K990" i="6" s="1"/>
  <c r="L991" i="6"/>
  <c r="K991" i="6" s="1"/>
  <c r="L992" i="6"/>
  <c r="K992" i="6" s="1"/>
  <c r="L993" i="6"/>
  <c r="K993" i="6" s="1"/>
  <c r="L994" i="6"/>
  <c r="K994" i="6" s="1"/>
  <c r="L995" i="6"/>
  <c r="K995" i="6" s="1"/>
  <c r="L996" i="6"/>
  <c r="K996" i="6" s="1"/>
  <c r="L997" i="6"/>
  <c r="K997" i="6" s="1"/>
  <c r="L998" i="6"/>
  <c r="K998" i="6" s="1"/>
  <c r="L999" i="6"/>
  <c r="K999" i="6" s="1"/>
  <c r="L1000" i="6"/>
  <c r="K1000" i="6" s="1"/>
  <c r="L1001" i="6"/>
  <c r="K1001" i="6" s="1"/>
  <c r="M20" i="1" l="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M165" i="1"/>
  <c r="N165" i="1" s="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33" i="1"/>
  <c r="N333" i="1" s="1"/>
  <c r="M334" i="1"/>
  <c r="N334" i="1" s="1"/>
  <c r="M335" i="1"/>
  <c r="N335" i="1" s="1"/>
  <c r="M336" i="1"/>
  <c r="N336" i="1" s="1"/>
  <c r="M337" i="1"/>
  <c r="N337" i="1" s="1"/>
  <c r="M338" i="1"/>
  <c r="N338" i="1" s="1"/>
  <c r="M339" i="1"/>
  <c r="N339" i="1" s="1"/>
  <c r="M340" i="1"/>
  <c r="N340" i="1" s="1"/>
  <c r="M341" i="1"/>
  <c r="N341"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 r="M602" i="1"/>
  <c r="N602" i="1" s="1"/>
  <c r="M603" i="1"/>
  <c r="N603" i="1" s="1"/>
  <c r="M604" i="1"/>
  <c r="N604" i="1" s="1"/>
  <c r="M605" i="1"/>
  <c r="N605" i="1" s="1"/>
  <c r="M606" i="1"/>
  <c r="N606" i="1" s="1"/>
  <c r="M607" i="1"/>
  <c r="N607" i="1" s="1"/>
  <c r="M608" i="1"/>
  <c r="N608" i="1" s="1"/>
  <c r="M609" i="1"/>
  <c r="N609" i="1" s="1"/>
  <c r="M610" i="1"/>
  <c r="N610" i="1" s="1"/>
  <c r="M611" i="1"/>
  <c r="N611" i="1" s="1"/>
  <c r="M612" i="1"/>
  <c r="N612" i="1" s="1"/>
  <c r="M613" i="1"/>
  <c r="N613" i="1" s="1"/>
  <c r="M614" i="1"/>
  <c r="N614" i="1" s="1"/>
  <c r="M615" i="1"/>
  <c r="N615" i="1" s="1"/>
  <c r="M616" i="1"/>
  <c r="N616" i="1" s="1"/>
  <c r="M617" i="1"/>
  <c r="N617" i="1" s="1"/>
  <c r="M618" i="1"/>
  <c r="N618" i="1" s="1"/>
  <c r="M619" i="1"/>
  <c r="N619" i="1" s="1"/>
  <c r="M620" i="1"/>
  <c r="N620" i="1" s="1"/>
  <c r="M621" i="1"/>
  <c r="N621" i="1" s="1"/>
  <c r="M622" i="1"/>
  <c r="N622" i="1" s="1"/>
  <c r="M623" i="1"/>
  <c r="N623" i="1" s="1"/>
  <c r="M624" i="1"/>
  <c r="N624" i="1" s="1"/>
  <c r="M625" i="1"/>
  <c r="N625" i="1" s="1"/>
  <c r="M626" i="1"/>
  <c r="N626" i="1" s="1"/>
  <c r="M627" i="1"/>
  <c r="N627" i="1" s="1"/>
  <c r="M628" i="1"/>
  <c r="N628" i="1" s="1"/>
  <c r="M629" i="1"/>
  <c r="N629" i="1" s="1"/>
  <c r="M630" i="1"/>
  <c r="N630" i="1" s="1"/>
  <c r="M631" i="1"/>
  <c r="N631" i="1" s="1"/>
  <c r="M632" i="1"/>
  <c r="N632" i="1" s="1"/>
  <c r="M633" i="1"/>
  <c r="N633" i="1" s="1"/>
  <c r="M634" i="1"/>
  <c r="N634" i="1" s="1"/>
  <c r="M635" i="1"/>
  <c r="N635" i="1" s="1"/>
  <c r="M636" i="1"/>
  <c r="N636" i="1" s="1"/>
  <c r="M637" i="1"/>
  <c r="N637" i="1" s="1"/>
  <c r="M638" i="1"/>
  <c r="N638" i="1" s="1"/>
  <c r="M639" i="1"/>
  <c r="N639" i="1" s="1"/>
  <c r="M640" i="1"/>
  <c r="N640" i="1" s="1"/>
  <c r="M641" i="1"/>
  <c r="N641" i="1" s="1"/>
  <c r="M642" i="1"/>
  <c r="N642" i="1" s="1"/>
  <c r="M643" i="1"/>
  <c r="N643" i="1" s="1"/>
  <c r="M644" i="1"/>
  <c r="N644" i="1" s="1"/>
  <c r="M645" i="1"/>
  <c r="N645" i="1" s="1"/>
  <c r="M646" i="1"/>
  <c r="N646" i="1" s="1"/>
  <c r="M647" i="1"/>
  <c r="N647" i="1" s="1"/>
  <c r="M648" i="1"/>
  <c r="N648" i="1" s="1"/>
  <c r="M649" i="1"/>
  <c r="N649" i="1" s="1"/>
  <c r="M650" i="1"/>
  <c r="N650" i="1" s="1"/>
  <c r="M651" i="1"/>
  <c r="N651" i="1" s="1"/>
  <c r="M652" i="1"/>
  <c r="N652" i="1" s="1"/>
  <c r="M653" i="1"/>
  <c r="N653" i="1" s="1"/>
  <c r="M654" i="1"/>
  <c r="N654" i="1" s="1"/>
  <c r="M655" i="1"/>
  <c r="N655" i="1" s="1"/>
  <c r="M656" i="1"/>
  <c r="N656" i="1" s="1"/>
  <c r="M657" i="1"/>
  <c r="N657" i="1" s="1"/>
  <c r="M658" i="1"/>
  <c r="N658" i="1" s="1"/>
  <c r="M659" i="1"/>
  <c r="N659" i="1" s="1"/>
  <c r="M660" i="1"/>
  <c r="N660" i="1" s="1"/>
  <c r="M661" i="1"/>
  <c r="N661" i="1" s="1"/>
  <c r="M662" i="1"/>
  <c r="N662" i="1" s="1"/>
  <c r="M663" i="1"/>
  <c r="N663" i="1" s="1"/>
  <c r="M664" i="1"/>
  <c r="N664" i="1" s="1"/>
  <c r="M665" i="1"/>
  <c r="N665" i="1" s="1"/>
  <c r="M666" i="1"/>
  <c r="N666" i="1" s="1"/>
  <c r="M667" i="1"/>
  <c r="N667" i="1" s="1"/>
  <c r="M668" i="1"/>
  <c r="N668" i="1" s="1"/>
  <c r="M669" i="1"/>
  <c r="N669" i="1" s="1"/>
  <c r="M670" i="1"/>
  <c r="N670" i="1" s="1"/>
  <c r="M671" i="1"/>
  <c r="N671" i="1" s="1"/>
  <c r="M672" i="1"/>
  <c r="N672" i="1" s="1"/>
  <c r="M673" i="1"/>
  <c r="N673" i="1" s="1"/>
  <c r="M674" i="1"/>
  <c r="N674" i="1" s="1"/>
  <c r="M675" i="1"/>
  <c r="N675" i="1" s="1"/>
  <c r="M676" i="1"/>
  <c r="N676" i="1" s="1"/>
  <c r="M677" i="1"/>
  <c r="N677" i="1" s="1"/>
  <c r="M678" i="1"/>
  <c r="N678" i="1" s="1"/>
  <c r="M679" i="1"/>
  <c r="N679" i="1" s="1"/>
  <c r="M680" i="1"/>
  <c r="N680" i="1" s="1"/>
  <c r="M681" i="1"/>
  <c r="N681" i="1" s="1"/>
  <c r="M682" i="1"/>
  <c r="N682" i="1" s="1"/>
  <c r="M683" i="1"/>
  <c r="N683" i="1" s="1"/>
  <c r="M684" i="1"/>
  <c r="N684" i="1" s="1"/>
  <c r="M685" i="1"/>
  <c r="N685" i="1" s="1"/>
  <c r="M686" i="1"/>
  <c r="N686" i="1" s="1"/>
  <c r="M687" i="1"/>
  <c r="N687" i="1" s="1"/>
  <c r="M688" i="1"/>
  <c r="N688" i="1" s="1"/>
  <c r="M689" i="1"/>
  <c r="N689" i="1" s="1"/>
  <c r="M690" i="1"/>
  <c r="N690" i="1" s="1"/>
  <c r="M691" i="1"/>
  <c r="N691" i="1" s="1"/>
  <c r="M692" i="1"/>
  <c r="N692" i="1" s="1"/>
  <c r="M693" i="1"/>
  <c r="N693" i="1" s="1"/>
  <c r="M694" i="1"/>
  <c r="N694" i="1" s="1"/>
  <c r="M695" i="1"/>
  <c r="N695" i="1" s="1"/>
  <c r="M696" i="1"/>
  <c r="N696" i="1" s="1"/>
  <c r="M697" i="1"/>
  <c r="N697" i="1" s="1"/>
  <c r="M698" i="1"/>
  <c r="N698" i="1" s="1"/>
  <c r="M699" i="1"/>
  <c r="N699" i="1" s="1"/>
  <c r="M700" i="1"/>
  <c r="N700" i="1" s="1"/>
  <c r="M701" i="1"/>
  <c r="N701" i="1" s="1"/>
  <c r="M702" i="1"/>
  <c r="N702" i="1" s="1"/>
  <c r="M703" i="1"/>
  <c r="N703" i="1" s="1"/>
  <c r="M704" i="1"/>
  <c r="N704" i="1" s="1"/>
  <c r="M705" i="1"/>
  <c r="N705" i="1" s="1"/>
  <c r="M706" i="1"/>
  <c r="N706" i="1" s="1"/>
  <c r="M707" i="1"/>
  <c r="N707" i="1" s="1"/>
  <c r="M708" i="1"/>
  <c r="N708" i="1" s="1"/>
  <c r="M709" i="1"/>
  <c r="N709" i="1" s="1"/>
  <c r="M710" i="1"/>
  <c r="N710" i="1" s="1"/>
  <c r="M711" i="1"/>
  <c r="N711" i="1" s="1"/>
  <c r="M712" i="1"/>
  <c r="N712" i="1" s="1"/>
  <c r="M713" i="1"/>
  <c r="N713" i="1" s="1"/>
  <c r="M714" i="1"/>
  <c r="N714" i="1" s="1"/>
  <c r="M715" i="1"/>
  <c r="N715" i="1" s="1"/>
  <c r="M716" i="1"/>
  <c r="N716" i="1" s="1"/>
  <c r="M717" i="1"/>
  <c r="N717" i="1" s="1"/>
  <c r="M718" i="1"/>
  <c r="N718" i="1" s="1"/>
  <c r="M719" i="1"/>
  <c r="N719" i="1" s="1"/>
  <c r="M720" i="1"/>
  <c r="N720" i="1" s="1"/>
  <c r="M721" i="1"/>
  <c r="N721" i="1" s="1"/>
  <c r="M722" i="1"/>
  <c r="N722" i="1" s="1"/>
  <c r="M723" i="1"/>
  <c r="N723" i="1" s="1"/>
  <c r="M724" i="1"/>
  <c r="N724" i="1" s="1"/>
  <c r="M725" i="1"/>
  <c r="N725" i="1" s="1"/>
  <c r="M726" i="1"/>
  <c r="N726" i="1" s="1"/>
  <c r="M727" i="1"/>
  <c r="N727" i="1" s="1"/>
  <c r="M728" i="1"/>
  <c r="N728" i="1" s="1"/>
  <c r="M729" i="1"/>
  <c r="N729" i="1" s="1"/>
  <c r="M730" i="1"/>
  <c r="N730" i="1" s="1"/>
  <c r="M731" i="1"/>
  <c r="N731" i="1" s="1"/>
  <c r="M732" i="1"/>
  <c r="N732" i="1" s="1"/>
  <c r="M733" i="1"/>
  <c r="N733" i="1" s="1"/>
  <c r="M734" i="1"/>
  <c r="N734" i="1" s="1"/>
  <c r="M735" i="1"/>
  <c r="N735" i="1" s="1"/>
  <c r="M736" i="1"/>
  <c r="N736" i="1" s="1"/>
  <c r="M737" i="1"/>
  <c r="N737" i="1" s="1"/>
  <c r="M738" i="1"/>
  <c r="N738" i="1" s="1"/>
  <c r="M739" i="1"/>
  <c r="N739" i="1" s="1"/>
  <c r="M740" i="1"/>
  <c r="N740" i="1" s="1"/>
  <c r="M741" i="1"/>
  <c r="N741" i="1" s="1"/>
  <c r="M742" i="1"/>
  <c r="N742" i="1" s="1"/>
  <c r="M743" i="1"/>
  <c r="N743" i="1" s="1"/>
  <c r="M744" i="1"/>
  <c r="N744" i="1" s="1"/>
  <c r="M745" i="1"/>
  <c r="N745" i="1" s="1"/>
  <c r="M746" i="1"/>
  <c r="N746" i="1" s="1"/>
  <c r="M747" i="1"/>
  <c r="N747" i="1" s="1"/>
  <c r="M748" i="1"/>
  <c r="N748" i="1" s="1"/>
  <c r="M749" i="1"/>
  <c r="N749" i="1" s="1"/>
  <c r="M750" i="1"/>
  <c r="N750" i="1" s="1"/>
  <c r="M751" i="1"/>
  <c r="N751" i="1" s="1"/>
  <c r="M752" i="1"/>
  <c r="N752" i="1" s="1"/>
  <c r="M753" i="1"/>
  <c r="N753" i="1" s="1"/>
  <c r="M754" i="1"/>
  <c r="N754" i="1" s="1"/>
  <c r="M755" i="1"/>
  <c r="N755" i="1" s="1"/>
  <c r="M756" i="1"/>
  <c r="N756" i="1" s="1"/>
  <c r="M757" i="1"/>
  <c r="N757" i="1" s="1"/>
  <c r="M758" i="1"/>
  <c r="N758" i="1" s="1"/>
  <c r="M759" i="1"/>
  <c r="N759" i="1" s="1"/>
  <c r="M760" i="1"/>
  <c r="N760" i="1" s="1"/>
  <c r="M761" i="1"/>
  <c r="N761" i="1" s="1"/>
  <c r="M762" i="1"/>
  <c r="N762" i="1" s="1"/>
  <c r="M763" i="1"/>
  <c r="N763" i="1" s="1"/>
  <c r="M764" i="1"/>
  <c r="N764" i="1" s="1"/>
  <c r="M765" i="1"/>
  <c r="N765" i="1" s="1"/>
  <c r="M766" i="1"/>
  <c r="N766" i="1" s="1"/>
  <c r="M767" i="1"/>
  <c r="N767" i="1" s="1"/>
  <c r="M768" i="1"/>
  <c r="N768" i="1" s="1"/>
  <c r="M769" i="1"/>
  <c r="N769" i="1" s="1"/>
  <c r="M770" i="1"/>
  <c r="N770" i="1" s="1"/>
  <c r="M771" i="1"/>
  <c r="N771" i="1" s="1"/>
  <c r="M772" i="1"/>
  <c r="N772" i="1" s="1"/>
  <c r="M773" i="1"/>
  <c r="N773" i="1" s="1"/>
  <c r="M774" i="1"/>
  <c r="N774" i="1" s="1"/>
  <c r="M775" i="1"/>
  <c r="N775" i="1" s="1"/>
  <c r="M776" i="1"/>
  <c r="N776" i="1" s="1"/>
  <c r="M777" i="1"/>
  <c r="N777" i="1" s="1"/>
  <c r="M778" i="1"/>
  <c r="N778" i="1" s="1"/>
  <c r="M779" i="1"/>
  <c r="N779" i="1" s="1"/>
  <c r="M780" i="1"/>
  <c r="N780" i="1" s="1"/>
  <c r="M781" i="1"/>
  <c r="N781" i="1" s="1"/>
  <c r="M782" i="1"/>
  <c r="N782" i="1" s="1"/>
  <c r="M783" i="1"/>
  <c r="N783" i="1" s="1"/>
  <c r="M784" i="1"/>
  <c r="N784" i="1" s="1"/>
  <c r="M785" i="1"/>
  <c r="N785" i="1" s="1"/>
  <c r="M786" i="1"/>
  <c r="N786" i="1" s="1"/>
  <c r="M787" i="1"/>
  <c r="N787" i="1" s="1"/>
  <c r="M788" i="1"/>
  <c r="N788" i="1" s="1"/>
  <c r="M789" i="1"/>
  <c r="N789" i="1" s="1"/>
  <c r="M790" i="1"/>
  <c r="N790" i="1" s="1"/>
  <c r="M791" i="1"/>
  <c r="N791" i="1" s="1"/>
  <c r="M792" i="1"/>
  <c r="N792" i="1" s="1"/>
  <c r="M793" i="1"/>
  <c r="N793" i="1" s="1"/>
  <c r="M794" i="1"/>
  <c r="N794" i="1" s="1"/>
  <c r="M795" i="1"/>
  <c r="N795" i="1" s="1"/>
  <c r="M796" i="1"/>
  <c r="N796" i="1" s="1"/>
  <c r="M797" i="1"/>
  <c r="N797" i="1" s="1"/>
  <c r="M798" i="1"/>
  <c r="N798" i="1" s="1"/>
  <c r="M799" i="1"/>
  <c r="N799" i="1" s="1"/>
  <c r="M800" i="1"/>
  <c r="N800" i="1" s="1"/>
  <c r="M801" i="1"/>
  <c r="N801" i="1" s="1"/>
  <c r="M802" i="1"/>
  <c r="N802" i="1" s="1"/>
  <c r="M803" i="1"/>
  <c r="N803" i="1" s="1"/>
  <c r="M804" i="1"/>
  <c r="N804" i="1" s="1"/>
  <c r="M805" i="1"/>
  <c r="N805" i="1" s="1"/>
  <c r="M806" i="1"/>
  <c r="N806" i="1" s="1"/>
  <c r="M807" i="1"/>
  <c r="N807" i="1" s="1"/>
  <c r="M808" i="1"/>
  <c r="N808" i="1" s="1"/>
  <c r="M809" i="1"/>
  <c r="N809" i="1" s="1"/>
  <c r="M810" i="1"/>
  <c r="N810" i="1" s="1"/>
  <c r="M811" i="1"/>
  <c r="N811" i="1" s="1"/>
  <c r="M812" i="1"/>
  <c r="N812" i="1" s="1"/>
  <c r="M813" i="1"/>
  <c r="N813" i="1" s="1"/>
  <c r="M814" i="1"/>
  <c r="N814" i="1" s="1"/>
  <c r="M815" i="1"/>
  <c r="N815" i="1" s="1"/>
  <c r="M816" i="1"/>
  <c r="N816" i="1" s="1"/>
  <c r="M817" i="1"/>
  <c r="N817" i="1" s="1"/>
  <c r="M818" i="1"/>
  <c r="N818" i="1" s="1"/>
  <c r="M819" i="1"/>
  <c r="N819" i="1" s="1"/>
  <c r="M820" i="1"/>
  <c r="N820" i="1" s="1"/>
  <c r="M821" i="1"/>
  <c r="N821" i="1" s="1"/>
  <c r="M822" i="1"/>
  <c r="N822" i="1" s="1"/>
  <c r="M823" i="1"/>
  <c r="N823" i="1" s="1"/>
  <c r="M824" i="1"/>
  <c r="N824" i="1" s="1"/>
  <c r="M825" i="1"/>
  <c r="N825" i="1" s="1"/>
  <c r="M826" i="1"/>
  <c r="N826" i="1" s="1"/>
  <c r="M827" i="1"/>
  <c r="N827" i="1" s="1"/>
  <c r="M828" i="1"/>
  <c r="N828" i="1" s="1"/>
  <c r="M829" i="1"/>
  <c r="N829" i="1" s="1"/>
  <c r="M830" i="1"/>
  <c r="N830" i="1" s="1"/>
  <c r="M831" i="1"/>
  <c r="N831" i="1" s="1"/>
  <c r="M832" i="1"/>
  <c r="N832" i="1" s="1"/>
  <c r="M833" i="1"/>
  <c r="N833" i="1" s="1"/>
  <c r="M834" i="1"/>
  <c r="N834" i="1" s="1"/>
  <c r="M835" i="1"/>
  <c r="N835" i="1" s="1"/>
  <c r="M836" i="1"/>
  <c r="N836" i="1" s="1"/>
  <c r="M837" i="1"/>
  <c r="N837" i="1" s="1"/>
  <c r="M838" i="1"/>
  <c r="N838" i="1" s="1"/>
  <c r="M839" i="1"/>
  <c r="N839" i="1" s="1"/>
  <c r="M840" i="1"/>
  <c r="N840" i="1" s="1"/>
  <c r="M841" i="1"/>
  <c r="N841" i="1" s="1"/>
  <c r="M842" i="1"/>
  <c r="N842" i="1" s="1"/>
  <c r="M843" i="1"/>
  <c r="N843" i="1" s="1"/>
  <c r="M844" i="1"/>
  <c r="N844" i="1" s="1"/>
  <c r="M845" i="1"/>
  <c r="N845" i="1" s="1"/>
  <c r="M846" i="1"/>
  <c r="N846" i="1" s="1"/>
  <c r="M847" i="1"/>
  <c r="N847" i="1" s="1"/>
  <c r="M848" i="1"/>
  <c r="N848" i="1" s="1"/>
  <c r="M849" i="1"/>
  <c r="N849" i="1" s="1"/>
  <c r="M850" i="1"/>
  <c r="N850" i="1" s="1"/>
  <c r="M851" i="1"/>
  <c r="N851" i="1" s="1"/>
  <c r="M852" i="1"/>
  <c r="N852" i="1" s="1"/>
  <c r="M853" i="1"/>
  <c r="N853" i="1" s="1"/>
  <c r="M854" i="1"/>
  <c r="N854" i="1" s="1"/>
  <c r="M855" i="1"/>
  <c r="N855" i="1" s="1"/>
  <c r="M856" i="1"/>
  <c r="N856" i="1" s="1"/>
  <c r="M857" i="1"/>
  <c r="N857" i="1" s="1"/>
  <c r="M858" i="1"/>
  <c r="N858" i="1" s="1"/>
  <c r="M859" i="1"/>
  <c r="N859" i="1" s="1"/>
  <c r="M860" i="1"/>
  <c r="N860" i="1" s="1"/>
  <c r="M861" i="1"/>
  <c r="N861" i="1" s="1"/>
  <c r="M862" i="1"/>
  <c r="N862" i="1" s="1"/>
  <c r="M863" i="1"/>
  <c r="N863" i="1" s="1"/>
  <c r="M864" i="1"/>
  <c r="N864" i="1" s="1"/>
  <c r="M865" i="1"/>
  <c r="N865" i="1" s="1"/>
  <c r="M866" i="1"/>
  <c r="N866" i="1" s="1"/>
  <c r="M867" i="1"/>
  <c r="N867" i="1" s="1"/>
  <c r="M868" i="1"/>
  <c r="N868" i="1" s="1"/>
  <c r="M869" i="1"/>
  <c r="N869" i="1" s="1"/>
  <c r="M870" i="1"/>
  <c r="N870" i="1" s="1"/>
  <c r="M871" i="1"/>
  <c r="N871" i="1" s="1"/>
  <c r="M872" i="1"/>
  <c r="N872" i="1" s="1"/>
  <c r="M873" i="1"/>
  <c r="N873" i="1" s="1"/>
  <c r="M874" i="1"/>
  <c r="N874" i="1" s="1"/>
  <c r="M875" i="1"/>
  <c r="N875" i="1" s="1"/>
  <c r="M876" i="1"/>
  <c r="N876" i="1" s="1"/>
  <c r="M877" i="1"/>
  <c r="N877" i="1" s="1"/>
  <c r="M878" i="1"/>
  <c r="N878" i="1" s="1"/>
  <c r="M879" i="1"/>
  <c r="N879" i="1" s="1"/>
  <c r="M880" i="1"/>
  <c r="N880" i="1" s="1"/>
  <c r="M881" i="1"/>
  <c r="N881" i="1" s="1"/>
  <c r="M882" i="1"/>
  <c r="N882" i="1" s="1"/>
  <c r="M883" i="1"/>
  <c r="N883" i="1" s="1"/>
  <c r="M884" i="1"/>
  <c r="N884" i="1" s="1"/>
  <c r="M885" i="1"/>
  <c r="N885" i="1" s="1"/>
  <c r="M886" i="1"/>
  <c r="N886" i="1" s="1"/>
  <c r="M887" i="1"/>
  <c r="N887" i="1" s="1"/>
  <c r="M888" i="1"/>
  <c r="N888" i="1" s="1"/>
  <c r="M889" i="1"/>
  <c r="N889" i="1" s="1"/>
  <c r="M890" i="1"/>
  <c r="N890" i="1" s="1"/>
  <c r="M891" i="1"/>
  <c r="N891" i="1" s="1"/>
  <c r="M892" i="1"/>
  <c r="N892" i="1" s="1"/>
  <c r="M893" i="1"/>
  <c r="N893" i="1" s="1"/>
  <c r="M894" i="1"/>
  <c r="N894" i="1" s="1"/>
  <c r="M895" i="1"/>
  <c r="N895" i="1" s="1"/>
  <c r="M896" i="1"/>
  <c r="N896" i="1" s="1"/>
  <c r="M897" i="1"/>
  <c r="N897" i="1" s="1"/>
  <c r="M898" i="1"/>
  <c r="N898" i="1" s="1"/>
  <c r="M899" i="1"/>
  <c r="N899" i="1" s="1"/>
  <c r="M900" i="1"/>
  <c r="N900" i="1" s="1"/>
  <c r="M901" i="1"/>
  <c r="N901" i="1" s="1"/>
  <c r="M902" i="1"/>
  <c r="N902" i="1" s="1"/>
  <c r="M903" i="1"/>
  <c r="N903" i="1" s="1"/>
  <c r="M904" i="1"/>
  <c r="N904" i="1" s="1"/>
  <c r="M905" i="1"/>
  <c r="N905" i="1" s="1"/>
  <c r="M906" i="1"/>
  <c r="N906" i="1" s="1"/>
  <c r="M907" i="1"/>
  <c r="N907" i="1" s="1"/>
  <c r="M908" i="1"/>
  <c r="N908" i="1" s="1"/>
  <c r="M909" i="1"/>
  <c r="N909" i="1" s="1"/>
  <c r="M910" i="1"/>
  <c r="N910" i="1" s="1"/>
  <c r="M911" i="1"/>
  <c r="N911" i="1" s="1"/>
  <c r="M912" i="1"/>
  <c r="N912" i="1" s="1"/>
  <c r="M913" i="1"/>
  <c r="N913" i="1" s="1"/>
  <c r="M914" i="1"/>
  <c r="N914" i="1" s="1"/>
  <c r="M915" i="1"/>
  <c r="N915" i="1" s="1"/>
  <c r="M916" i="1"/>
  <c r="N916" i="1" s="1"/>
  <c r="M917" i="1"/>
  <c r="N917" i="1" s="1"/>
  <c r="M918" i="1"/>
  <c r="N918" i="1" s="1"/>
  <c r="M919" i="1"/>
  <c r="N919" i="1" s="1"/>
  <c r="M920" i="1"/>
  <c r="N920" i="1" s="1"/>
  <c r="M921" i="1"/>
  <c r="N921" i="1" s="1"/>
  <c r="M922" i="1"/>
  <c r="N922" i="1" s="1"/>
  <c r="M923" i="1"/>
  <c r="N923" i="1" s="1"/>
  <c r="M924" i="1"/>
  <c r="N924" i="1" s="1"/>
  <c r="M925" i="1"/>
  <c r="N925" i="1" s="1"/>
  <c r="M926" i="1"/>
  <c r="N926" i="1" s="1"/>
  <c r="M927" i="1"/>
  <c r="N927" i="1" s="1"/>
  <c r="M928" i="1"/>
  <c r="N928" i="1" s="1"/>
  <c r="M929" i="1"/>
  <c r="N929" i="1" s="1"/>
  <c r="M930" i="1"/>
  <c r="N930" i="1" s="1"/>
  <c r="M931" i="1"/>
  <c r="N931" i="1" s="1"/>
  <c r="M932" i="1"/>
  <c r="N932" i="1" s="1"/>
  <c r="M933" i="1"/>
  <c r="N933" i="1" s="1"/>
  <c r="M934" i="1"/>
  <c r="N934" i="1" s="1"/>
  <c r="M935" i="1"/>
  <c r="N935" i="1" s="1"/>
  <c r="M936" i="1"/>
  <c r="N936" i="1" s="1"/>
  <c r="M937" i="1"/>
  <c r="N937" i="1" s="1"/>
  <c r="M938" i="1"/>
  <c r="N938" i="1" s="1"/>
  <c r="M939" i="1"/>
  <c r="N939" i="1" s="1"/>
  <c r="M940" i="1"/>
  <c r="N940" i="1" s="1"/>
  <c r="M941" i="1"/>
  <c r="N941" i="1" s="1"/>
  <c r="M942" i="1"/>
  <c r="N942" i="1" s="1"/>
  <c r="M943" i="1"/>
  <c r="N943" i="1" s="1"/>
  <c r="M944" i="1"/>
  <c r="N944" i="1" s="1"/>
  <c r="M945" i="1"/>
  <c r="N945" i="1" s="1"/>
  <c r="M946" i="1"/>
  <c r="N946" i="1" s="1"/>
  <c r="M947" i="1"/>
  <c r="N947" i="1" s="1"/>
  <c r="M948" i="1"/>
  <c r="N948" i="1" s="1"/>
  <c r="M949" i="1"/>
  <c r="N949" i="1" s="1"/>
  <c r="M950" i="1"/>
  <c r="N950" i="1" s="1"/>
  <c r="M951" i="1"/>
  <c r="N951" i="1" s="1"/>
  <c r="M952" i="1"/>
  <c r="N952" i="1" s="1"/>
  <c r="M953" i="1"/>
  <c r="N953" i="1" s="1"/>
  <c r="M954" i="1"/>
  <c r="N954" i="1" s="1"/>
  <c r="M955" i="1"/>
  <c r="N955" i="1" s="1"/>
  <c r="M956" i="1"/>
  <c r="N956" i="1" s="1"/>
  <c r="M957" i="1"/>
  <c r="N957" i="1" s="1"/>
  <c r="M958" i="1"/>
  <c r="N958" i="1" s="1"/>
  <c r="M959" i="1"/>
  <c r="N959" i="1" s="1"/>
  <c r="M960" i="1"/>
  <c r="N960" i="1" s="1"/>
  <c r="M961" i="1"/>
  <c r="N961" i="1" s="1"/>
  <c r="M962" i="1"/>
  <c r="N962" i="1" s="1"/>
  <c r="M963" i="1"/>
  <c r="N963" i="1" s="1"/>
  <c r="M964" i="1"/>
  <c r="N964" i="1" s="1"/>
  <c r="M965" i="1"/>
  <c r="N965" i="1" s="1"/>
  <c r="M966" i="1"/>
  <c r="N966" i="1" s="1"/>
  <c r="M967" i="1"/>
  <c r="N967" i="1" s="1"/>
  <c r="M968" i="1"/>
  <c r="N968" i="1" s="1"/>
  <c r="M969" i="1"/>
  <c r="N969" i="1" s="1"/>
  <c r="M970" i="1"/>
  <c r="N970" i="1" s="1"/>
  <c r="M971" i="1"/>
  <c r="N971" i="1" s="1"/>
  <c r="M972" i="1"/>
  <c r="N972" i="1" s="1"/>
  <c r="M973" i="1"/>
  <c r="N973" i="1" s="1"/>
  <c r="M974" i="1"/>
  <c r="N974" i="1" s="1"/>
  <c r="M975" i="1"/>
  <c r="N975" i="1" s="1"/>
  <c r="M976" i="1"/>
  <c r="N976" i="1" s="1"/>
  <c r="M977" i="1"/>
  <c r="N977" i="1" s="1"/>
  <c r="M978" i="1"/>
  <c r="N978" i="1" s="1"/>
  <c r="M979" i="1"/>
  <c r="N979" i="1" s="1"/>
  <c r="M980" i="1"/>
  <c r="N980" i="1" s="1"/>
  <c r="M981" i="1"/>
  <c r="N981" i="1" s="1"/>
  <c r="M982" i="1"/>
  <c r="N982" i="1" s="1"/>
  <c r="M983" i="1"/>
  <c r="N983" i="1" s="1"/>
  <c r="M984" i="1"/>
  <c r="N984" i="1" s="1"/>
  <c r="M985" i="1"/>
  <c r="N985" i="1" s="1"/>
  <c r="M986" i="1"/>
  <c r="N986" i="1" s="1"/>
  <c r="M987" i="1"/>
  <c r="N987" i="1" s="1"/>
  <c r="M988" i="1"/>
  <c r="N988" i="1" s="1"/>
  <c r="M989" i="1"/>
  <c r="N989" i="1" s="1"/>
  <c r="M990" i="1"/>
  <c r="N990" i="1" s="1"/>
  <c r="M991" i="1"/>
  <c r="N991" i="1" s="1"/>
  <c r="M992" i="1"/>
  <c r="N992" i="1" s="1"/>
  <c r="M993" i="1"/>
  <c r="N993" i="1" s="1"/>
  <c r="M994" i="1"/>
  <c r="N994" i="1" s="1"/>
  <c r="M995" i="1"/>
  <c r="N995" i="1" s="1"/>
  <c r="M996" i="1"/>
  <c r="N996" i="1" s="1"/>
  <c r="M997" i="1"/>
  <c r="N997" i="1" s="1"/>
  <c r="M998" i="1"/>
  <c r="N998" i="1" s="1"/>
  <c r="M999" i="1"/>
  <c r="N999" i="1" s="1"/>
  <c r="M1000" i="1"/>
  <c r="N1000" i="1" s="1"/>
  <c r="M1001" i="1"/>
  <c r="N1001" i="1" s="1"/>
  <c r="M9" i="1"/>
  <c r="N9" i="1" s="1"/>
  <c r="M10" i="1"/>
  <c r="N10" i="1" s="1"/>
  <c r="M11" i="1"/>
  <c r="N11" i="1" s="1"/>
  <c r="M12" i="1"/>
  <c r="N12" i="1" s="1"/>
  <c r="M13" i="1"/>
  <c r="N13" i="1" s="1"/>
  <c r="M14" i="1"/>
  <c r="N14" i="1" s="1"/>
  <c r="M15" i="1"/>
  <c r="N15" i="1" s="1"/>
  <c r="M16" i="1"/>
  <c r="N16" i="1" s="1"/>
  <c r="M17" i="1"/>
  <c r="N17" i="1" s="1"/>
  <c r="M18" i="1"/>
  <c r="N18" i="1" s="1"/>
  <c r="M19" i="1"/>
  <c r="N19" i="1" s="1"/>
  <c r="D25" i="6"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O9" i="6"/>
  <c r="P9" i="6"/>
  <c r="O10" i="6"/>
  <c r="P10" i="6"/>
  <c r="O11" i="6"/>
  <c r="P11" i="6"/>
  <c r="D12" i="6"/>
  <c r="O12" i="6"/>
  <c r="P12" i="6"/>
  <c r="D13" i="6"/>
  <c r="O13" i="6"/>
  <c r="P13" i="6"/>
  <c r="D14" i="6"/>
  <c r="O14" i="6"/>
  <c r="P14" i="6"/>
  <c r="D15" i="6"/>
  <c r="O15" i="6"/>
  <c r="P15" i="6"/>
  <c r="D16" i="6"/>
  <c r="O16" i="6"/>
  <c r="P16" i="6"/>
  <c r="D17" i="6"/>
  <c r="O17" i="6"/>
  <c r="P17" i="6"/>
  <c r="D18" i="6"/>
  <c r="O18" i="6"/>
  <c r="P18" i="6"/>
  <c r="D19" i="6"/>
  <c r="O19" i="6"/>
  <c r="P19" i="6"/>
  <c r="D20" i="6"/>
  <c r="O20" i="6"/>
  <c r="P20" i="6"/>
  <c r="D21" i="6"/>
  <c r="O21" i="6"/>
  <c r="P21" i="6"/>
  <c r="D22" i="6"/>
  <c r="O22" i="6"/>
  <c r="P22" i="6"/>
  <c r="D23" i="6"/>
  <c r="O23" i="6"/>
  <c r="P23" i="6"/>
  <c r="D24" i="6"/>
  <c r="O24" i="6"/>
  <c r="P24" i="6"/>
  <c r="O25" i="6"/>
  <c r="P25" i="6"/>
  <c r="D26" i="6"/>
  <c r="O26" i="6"/>
  <c r="P26" i="6"/>
  <c r="D27" i="6"/>
  <c r="O27" i="6"/>
  <c r="P27" i="6"/>
  <c r="D28" i="6"/>
  <c r="O28" i="6"/>
  <c r="P28" i="6"/>
  <c r="D29" i="6"/>
  <c r="O29" i="6"/>
  <c r="P29" i="6"/>
  <c r="D30" i="6"/>
  <c r="O30" i="6"/>
  <c r="P30" i="6"/>
  <c r="D31" i="6"/>
  <c r="O31" i="6"/>
  <c r="P31" i="6"/>
  <c r="D32" i="6"/>
  <c r="O32" i="6"/>
  <c r="P32" i="6"/>
  <c r="D33" i="6"/>
  <c r="O33" i="6"/>
  <c r="P33" i="6"/>
  <c r="D34" i="6"/>
  <c r="O34" i="6"/>
  <c r="P34" i="6"/>
  <c r="D35" i="6"/>
  <c r="O35" i="6"/>
  <c r="P35" i="6"/>
  <c r="D36" i="6"/>
  <c r="O36" i="6"/>
  <c r="P36" i="6"/>
  <c r="D37" i="6"/>
  <c r="O37" i="6"/>
  <c r="P37" i="6"/>
  <c r="D38" i="6"/>
  <c r="O38" i="6"/>
  <c r="P38" i="6"/>
  <c r="D39" i="6"/>
  <c r="O39" i="6"/>
  <c r="P39" i="6"/>
  <c r="D40" i="6"/>
  <c r="O40" i="6"/>
  <c r="P40" i="6"/>
  <c r="D41" i="6"/>
  <c r="O41" i="6"/>
  <c r="P41" i="6"/>
  <c r="D42" i="6"/>
  <c r="O42" i="6"/>
  <c r="P42" i="6"/>
  <c r="D43" i="6"/>
  <c r="O43" i="6"/>
  <c r="P43" i="6"/>
  <c r="D44" i="6"/>
  <c r="O44" i="6"/>
  <c r="P44" i="6"/>
  <c r="D45" i="6"/>
  <c r="O45" i="6"/>
  <c r="P45" i="6"/>
  <c r="D46" i="6"/>
  <c r="O46" i="6"/>
  <c r="P46" i="6"/>
  <c r="D47" i="6"/>
  <c r="O47" i="6"/>
  <c r="P47" i="6"/>
  <c r="D48" i="6"/>
  <c r="O48" i="6"/>
  <c r="P48" i="6"/>
  <c r="D49" i="6"/>
  <c r="O49" i="6"/>
  <c r="P49" i="6"/>
  <c r="D50" i="6"/>
  <c r="O50" i="6"/>
  <c r="P50" i="6"/>
  <c r="D51" i="6"/>
  <c r="O51" i="6"/>
  <c r="P51" i="6"/>
  <c r="D52" i="6"/>
  <c r="O52" i="6"/>
  <c r="P52" i="6"/>
  <c r="D53" i="6"/>
  <c r="O53" i="6"/>
  <c r="P53" i="6"/>
  <c r="D54" i="6"/>
  <c r="O54" i="6"/>
  <c r="P54" i="6"/>
  <c r="D55" i="6"/>
  <c r="O55" i="6"/>
  <c r="P55" i="6"/>
  <c r="D56" i="6"/>
  <c r="O56" i="6"/>
  <c r="P56" i="6"/>
  <c r="D57" i="6"/>
  <c r="O57" i="6"/>
  <c r="P57" i="6"/>
  <c r="D58" i="6"/>
  <c r="O58" i="6"/>
  <c r="P58" i="6"/>
  <c r="D59" i="6"/>
  <c r="O59" i="6"/>
  <c r="P59" i="6"/>
  <c r="D60" i="6"/>
  <c r="O60" i="6"/>
  <c r="P60" i="6"/>
  <c r="D61" i="6"/>
  <c r="O61" i="6"/>
  <c r="P61" i="6"/>
  <c r="D62" i="6"/>
  <c r="O62" i="6"/>
  <c r="P62" i="6"/>
  <c r="D63" i="6"/>
  <c r="O63" i="6"/>
  <c r="P63" i="6"/>
  <c r="D64" i="6"/>
  <c r="O64" i="6"/>
  <c r="P64" i="6"/>
  <c r="D65" i="6"/>
  <c r="O65" i="6"/>
  <c r="P65" i="6"/>
  <c r="D66" i="6"/>
  <c r="O66" i="6"/>
  <c r="P66" i="6"/>
  <c r="D67" i="6"/>
  <c r="O67" i="6"/>
  <c r="P67" i="6"/>
  <c r="D68" i="6"/>
  <c r="O68" i="6"/>
  <c r="P68" i="6"/>
  <c r="D69" i="6"/>
  <c r="O69" i="6"/>
  <c r="P69" i="6"/>
  <c r="D70" i="6"/>
  <c r="O70" i="6"/>
  <c r="P70" i="6"/>
  <c r="D71" i="6"/>
  <c r="O71" i="6"/>
  <c r="P71" i="6"/>
  <c r="D72" i="6"/>
  <c r="O72" i="6"/>
  <c r="P72" i="6"/>
  <c r="D73" i="6"/>
  <c r="O73" i="6"/>
  <c r="P73" i="6"/>
  <c r="D74" i="6"/>
  <c r="O74" i="6"/>
  <c r="P74" i="6"/>
  <c r="D75" i="6"/>
  <c r="O75" i="6"/>
  <c r="P75" i="6"/>
  <c r="D76" i="6"/>
  <c r="O76" i="6"/>
  <c r="P76" i="6"/>
  <c r="D77" i="6"/>
  <c r="O77" i="6"/>
  <c r="P77" i="6"/>
  <c r="D78" i="6"/>
  <c r="O78" i="6"/>
  <c r="P78" i="6"/>
  <c r="D79" i="6"/>
  <c r="O79" i="6"/>
  <c r="P79" i="6"/>
  <c r="D80" i="6"/>
  <c r="O80" i="6"/>
  <c r="P80" i="6"/>
  <c r="D81" i="6"/>
  <c r="O81" i="6"/>
  <c r="P81" i="6"/>
  <c r="D82" i="6"/>
  <c r="O82" i="6"/>
  <c r="P82" i="6"/>
  <c r="D83" i="6"/>
  <c r="O83" i="6"/>
  <c r="P83" i="6"/>
  <c r="D84" i="6"/>
  <c r="O84" i="6"/>
  <c r="P84" i="6"/>
  <c r="D85" i="6"/>
  <c r="O85" i="6"/>
  <c r="P85" i="6"/>
  <c r="D86" i="6"/>
  <c r="O86" i="6"/>
  <c r="P86" i="6"/>
  <c r="D87" i="6"/>
  <c r="O87" i="6"/>
  <c r="P87" i="6"/>
  <c r="D88" i="6"/>
  <c r="O88" i="6"/>
  <c r="P88" i="6"/>
  <c r="D89" i="6"/>
  <c r="O89" i="6"/>
  <c r="P89" i="6"/>
  <c r="D90" i="6"/>
  <c r="O90" i="6"/>
  <c r="P90" i="6"/>
  <c r="D91" i="6"/>
  <c r="O91" i="6"/>
  <c r="P91" i="6"/>
  <c r="D92" i="6"/>
  <c r="O92" i="6"/>
  <c r="P92" i="6"/>
  <c r="D93" i="6"/>
  <c r="O93" i="6"/>
  <c r="P93" i="6"/>
  <c r="D94" i="6"/>
  <c r="O94" i="6"/>
  <c r="P94" i="6"/>
  <c r="D95" i="6"/>
  <c r="O95" i="6"/>
  <c r="P95" i="6"/>
  <c r="D96" i="6"/>
  <c r="O96" i="6"/>
  <c r="P96" i="6"/>
  <c r="D97" i="6"/>
  <c r="O97" i="6"/>
  <c r="P97" i="6"/>
  <c r="D98" i="6"/>
  <c r="O98" i="6"/>
  <c r="P98" i="6"/>
  <c r="D99" i="6"/>
  <c r="O99" i="6"/>
  <c r="P99" i="6"/>
  <c r="D100" i="6"/>
  <c r="O100" i="6"/>
  <c r="P100" i="6"/>
  <c r="D101" i="6"/>
  <c r="O101" i="6"/>
  <c r="P101" i="6"/>
  <c r="D102" i="6"/>
  <c r="O102" i="6"/>
  <c r="P102" i="6"/>
  <c r="D103" i="6"/>
  <c r="O103" i="6"/>
  <c r="P103" i="6"/>
  <c r="D104" i="6"/>
  <c r="O104" i="6"/>
  <c r="P104" i="6"/>
  <c r="D105" i="6"/>
  <c r="O105" i="6"/>
  <c r="P105" i="6"/>
  <c r="D106" i="6"/>
  <c r="O106" i="6"/>
  <c r="P106" i="6"/>
  <c r="D107" i="6"/>
  <c r="O107" i="6"/>
  <c r="P107" i="6"/>
  <c r="D108" i="6"/>
  <c r="O108" i="6"/>
  <c r="P108" i="6"/>
  <c r="D109" i="6"/>
  <c r="O109" i="6"/>
  <c r="P109" i="6"/>
  <c r="D110" i="6"/>
  <c r="O110" i="6"/>
  <c r="P110" i="6"/>
  <c r="D111" i="6"/>
  <c r="O111" i="6"/>
  <c r="P111" i="6"/>
  <c r="D112" i="6"/>
  <c r="O112" i="6"/>
  <c r="P112" i="6"/>
  <c r="D113" i="6"/>
  <c r="O113" i="6"/>
  <c r="P113" i="6"/>
  <c r="D114" i="6"/>
  <c r="O114" i="6"/>
  <c r="P114" i="6"/>
  <c r="D115" i="6"/>
  <c r="O115" i="6"/>
  <c r="P115" i="6"/>
  <c r="D116" i="6"/>
  <c r="O116" i="6"/>
  <c r="P116" i="6"/>
  <c r="D117" i="6"/>
  <c r="O117" i="6"/>
  <c r="P117" i="6"/>
  <c r="D118" i="6"/>
  <c r="O118" i="6"/>
  <c r="P118" i="6"/>
  <c r="D119" i="6"/>
  <c r="O119" i="6"/>
  <c r="P119" i="6"/>
  <c r="D120" i="6"/>
  <c r="O120" i="6"/>
  <c r="P120" i="6"/>
  <c r="D121" i="6"/>
  <c r="O121" i="6"/>
  <c r="P121" i="6"/>
  <c r="D122" i="6"/>
  <c r="O122" i="6"/>
  <c r="P122" i="6"/>
  <c r="D123" i="6"/>
  <c r="O123" i="6"/>
  <c r="P123" i="6"/>
  <c r="D124" i="6"/>
  <c r="O124" i="6"/>
  <c r="P124" i="6"/>
  <c r="D125" i="6"/>
  <c r="O125" i="6"/>
  <c r="P125" i="6"/>
  <c r="D126" i="6"/>
  <c r="O126" i="6"/>
  <c r="P126" i="6"/>
  <c r="D127" i="6"/>
  <c r="O127" i="6"/>
  <c r="P127" i="6"/>
  <c r="D128" i="6"/>
  <c r="O128" i="6"/>
  <c r="P128" i="6"/>
  <c r="D129" i="6"/>
  <c r="O129" i="6"/>
  <c r="P129" i="6"/>
  <c r="D130" i="6"/>
  <c r="O130" i="6"/>
  <c r="P130" i="6"/>
  <c r="D131" i="6"/>
  <c r="O131" i="6"/>
  <c r="P131" i="6"/>
  <c r="D132" i="6"/>
  <c r="O132" i="6"/>
  <c r="P132" i="6"/>
  <c r="D133" i="6"/>
  <c r="O133" i="6"/>
  <c r="P133" i="6"/>
  <c r="D134" i="6"/>
  <c r="O134" i="6"/>
  <c r="P134" i="6"/>
  <c r="D135" i="6"/>
  <c r="O135" i="6"/>
  <c r="P135" i="6"/>
  <c r="D136" i="6"/>
  <c r="O136" i="6"/>
  <c r="P136" i="6"/>
  <c r="D137" i="6"/>
  <c r="O137" i="6"/>
  <c r="P137" i="6"/>
  <c r="D138" i="6"/>
  <c r="O138" i="6"/>
  <c r="P138" i="6"/>
  <c r="D139" i="6"/>
  <c r="O139" i="6"/>
  <c r="P139" i="6"/>
  <c r="D140" i="6"/>
  <c r="O140" i="6"/>
  <c r="P140" i="6"/>
  <c r="D141" i="6"/>
  <c r="O141" i="6"/>
  <c r="P141" i="6"/>
  <c r="D142" i="6"/>
  <c r="O142" i="6"/>
  <c r="P142" i="6"/>
  <c r="D143" i="6"/>
  <c r="O143" i="6"/>
  <c r="P143" i="6"/>
  <c r="D144" i="6"/>
  <c r="O144" i="6"/>
  <c r="P144" i="6"/>
  <c r="D145" i="6"/>
  <c r="O145" i="6"/>
  <c r="P145" i="6"/>
  <c r="D146" i="6"/>
  <c r="O146" i="6"/>
  <c r="P146" i="6"/>
  <c r="D147" i="6"/>
  <c r="O147" i="6"/>
  <c r="P147" i="6"/>
  <c r="D148" i="6"/>
  <c r="O148" i="6"/>
  <c r="P148" i="6"/>
  <c r="D149" i="6"/>
  <c r="O149" i="6"/>
  <c r="P149" i="6"/>
  <c r="D150" i="6"/>
  <c r="O150" i="6"/>
  <c r="P150" i="6"/>
  <c r="D151" i="6"/>
  <c r="O151" i="6"/>
  <c r="P151" i="6"/>
  <c r="D152" i="6"/>
  <c r="O152" i="6"/>
  <c r="P152" i="6"/>
  <c r="D153" i="6"/>
  <c r="O153" i="6"/>
  <c r="P153" i="6"/>
  <c r="D154" i="6"/>
  <c r="O154" i="6"/>
  <c r="P154" i="6"/>
  <c r="D155" i="6"/>
  <c r="O155" i="6"/>
  <c r="P155" i="6"/>
  <c r="D156" i="6"/>
  <c r="O156" i="6"/>
  <c r="P156" i="6"/>
  <c r="D157" i="6"/>
  <c r="O157" i="6"/>
  <c r="P157" i="6"/>
  <c r="D158" i="6"/>
  <c r="O158" i="6"/>
  <c r="P158" i="6"/>
  <c r="D159" i="6"/>
  <c r="O159" i="6"/>
  <c r="P159" i="6"/>
  <c r="D160" i="6"/>
  <c r="O160" i="6"/>
  <c r="P160" i="6"/>
  <c r="D161" i="6"/>
  <c r="O161" i="6"/>
  <c r="P161" i="6"/>
  <c r="D162" i="6"/>
  <c r="O162" i="6"/>
  <c r="P162" i="6"/>
  <c r="D163" i="6"/>
  <c r="O163" i="6"/>
  <c r="P163" i="6"/>
  <c r="D164" i="6"/>
  <c r="O164" i="6"/>
  <c r="P164" i="6"/>
  <c r="D165" i="6"/>
  <c r="O165" i="6"/>
  <c r="P165" i="6"/>
  <c r="D166" i="6"/>
  <c r="O166" i="6"/>
  <c r="P166" i="6"/>
  <c r="D167" i="6"/>
  <c r="O167" i="6"/>
  <c r="P167" i="6"/>
  <c r="D168" i="6"/>
  <c r="O168" i="6"/>
  <c r="P168" i="6"/>
  <c r="D169" i="6"/>
  <c r="O169" i="6"/>
  <c r="P169" i="6"/>
  <c r="D170" i="6"/>
  <c r="O170" i="6"/>
  <c r="P170" i="6"/>
  <c r="D171" i="6"/>
  <c r="O171" i="6"/>
  <c r="P171" i="6"/>
  <c r="D172" i="6"/>
  <c r="O172" i="6"/>
  <c r="P172" i="6"/>
  <c r="D173" i="6"/>
  <c r="O173" i="6"/>
  <c r="P173" i="6"/>
  <c r="D174" i="6"/>
  <c r="O174" i="6"/>
  <c r="P174" i="6"/>
  <c r="D175" i="6"/>
  <c r="O175" i="6"/>
  <c r="P175" i="6"/>
  <c r="D176" i="6"/>
  <c r="O176" i="6"/>
  <c r="P176" i="6"/>
  <c r="D177" i="6"/>
  <c r="O177" i="6"/>
  <c r="P177" i="6"/>
  <c r="D178" i="6"/>
  <c r="O178" i="6"/>
  <c r="P178" i="6"/>
  <c r="D179" i="6"/>
  <c r="O179" i="6"/>
  <c r="P179" i="6"/>
  <c r="D180" i="6"/>
  <c r="O180" i="6"/>
  <c r="P180" i="6"/>
  <c r="D181" i="6"/>
  <c r="O181" i="6"/>
  <c r="P181" i="6"/>
  <c r="D182" i="6"/>
  <c r="O182" i="6"/>
  <c r="P182" i="6"/>
  <c r="D183" i="6"/>
  <c r="O183" i="6"/>
  <c r="P183" i="6"/>
  <c r="D184" i="6"/>
  <c r="O184" i="6"/>
  <c r="P184" i="6"/>
  <c r="D185" i="6"/>
  <c r="O185" i="6"/>
  <c r="P185" i="6"/>
  <c r="D186" i="6"/>
  <c r="O186" i="6"/>
  <c r="P186" i="6"/>
  <c r="D187" i="6"/>
  <c r="O187" i="6"/>
  <c r="P187" i="6"/>
  <c r="D188" i="6"/>
  <c r="O188" i="6"/>
  <c r="P188" i="6"/>
  <c r="D189" i="6"/>
  <c r="O189" i="6"/>
  <c r="P189" i="6"/>
  <c r="D190" i="6"/>
  <c r="O190" i="6"/>
  <c r="P190" i="6"/>
  <c r="D191" i="6"/>
  <c r="O191" i="6"/>
  <c r="P191" i="6"/>
  <c r="D192" i="6"/>
  <c r="O192" i="6"/>
  <c r="P192" i="6"/>
  <c r="D193" i="6"/>
  <c r="O193" i="6"/>
  <c r="P193" i="6"/>
  <c r="D194" i="6"/>
  <c r="O194" i="6"/>
  <c r="P194" i="6"/>
  <c r="D195" i="6"/>
  <c r="O195" i="6"/>
  <c r="P195" i="6"/>
  <c r="D196" i="6"/>
  <c r="O196" i="6"/>
  <c r="P196" i="6"/>
  <c r="D197" i="6"/>
  <c r="O197" i="6"/>
  <c r="P197" i="6"/>
  <c r="D198" i="6"/>
  <c r="O198" i="6"/>
  <c r="P198" i="6"/>
  <c r="D199" i="6"/>
  <c r="O199" i="6"/>
  <c r="P199" i="6"/>
  <c r="D200" i="6"/>
  <c r="O200" i="6"/>
  <c r="P200" i="6"/>
  <c r="D201" i="6"/>
  <c r="O201" i="6"/>
  <c r="P201" i="6"/>
  <c r="D202" i="6"/>
  <c r="O202" i="6"/>
  <c r="P202" i="6"/>
  <c r="D203" i="6"/>
  <c r="O203" i="6"/>
  <c r="P203" i="6"/>
  <c r="D204" i="6"/>
  <c r="O204" i="6"/>
  <c r="P204" i="6"/>
  <c r="D205" i="6"/>
  <c r="O205" i="6"/>
  <c r="P205" i="6"/>
  <c r="D206" i="6"/>
  <c r="O206" i="6"/>
  <c r="P206" i="6"/>
  <c r="D207" i="6"/>
  <c r="O207" i="6"/>
  <c r="P207" i="6"/>
  <c r="D208" i="6"/>
  <c r="O208" i="6"/>
  <c r="P208" i="6"/>
  <c r="D209" i="6"/>
  <c r="O209" i="6"/>
  <c r="P209" i="6"/>
  <c r="D210" i="6"/>
  <c r="O210" i="6"/>
  <c r="P210" i="6"/>
  <c r="D211" i="6"/>
  <c r="O211" i="6"/>
  <c r="P211" i="6"/>
  <c r="D212" i="6"/>
  <c r="O212" i="6"/>
  <c r="P212" i="6"/>
  <c r="D213" i="6"/>
  <c r="O213" i="6"/>
  <c r="P213" i="6"/>
  <c r="D214" i="6"/>
  <c r="O214" i="6"/>
  <c r="P214" i="6"/>
  <c r="D215" i="6"/>
  <c r="O215" i="6"/>
  <c r="P215" i="6"/>
  <c r="D216" i="6"/>
  <c r="O216" i="6"/>
  <c r="P216" i="6"/>
  <c r="D217" i="6"/>
  <c r="O217" i="6"/>
  <c r="P217" i="6"/>
  <c r="D218" i="6"/>
  <c r="O218" i="6"/>
  <c r="P218" i="6"/>
  <c r="D219" i="6"/>
  <c r="O219" i="6"/>
  <c r="P219" i="6"/>
  <c r="D220" i="6"/>
  <c r="O220" i="6"/>
  <c r="P220" i="6"/>
  <c r="D221" i="6"/>
  <c r="O221" i="6"/>
  <c r="P221" i="6"/>
  <c r="D222" i="6"/>
  <c r="O222" i="6"/>
  <c r="P222" i="6"/>
  <c r="D223" i="6"/>
  <c r="O223" i="6"/>
  <c r="P223" i="6"/>
  <c r="D224" i="6"/>
  <c r="O224" i="6"/>
  <c r="P224" i="6"/>
  <c r="D225" i="6"/>
  <c r="O225" i="6"/>
  <c r="P225" i="6"/>
  <c r="D226" i="6"/>
  <c r="O226" i="6"/>
  <c r="P226" i="6"/>
  <c r="D227" i="6"/>
  <c r="O227" i="6"/>
  <c r="P227" i="6"/>
  <c r="D228" i="6"/>
  <c r="O228" i="6"/>
  <c r="P228" i="6"/>
  <c r="D229" i="6"/>
  <c r="O229" i="6"/>
  <c r="P229" i="6"/>
  <c r="D230" i="6"/>
  <c r="O230" i="6"/>
  <c r="P230" i="6"/>
  <c r="D231" i="6"/>
  <c r="O231" i="6"/>
  <c r="P231" i="6"/>
  <c r="D232" i="6"/>
  <c r="O232" i="6"/>
  <c r="P232" i="6"/>
  <c r="D233" i="6"/>
  <c r="O233" i="6"/>
  <c r="P233" i="6"/>
  <c r="D234" i="6"/>
  <c r="O234" i="6"/>
  <c r="P234" i="6"/>
  <c r="D235" i="6"/>
  <c r="O235" i="6"/>
  <c r="P235" i="6"/>
  <c r="D236" i="6"/>
  <c r="O236" i="6"/>
  <c r="P236" i="6"/>
  <c r="D237" i="6"/>
  <c r="O237" i="6"/>
  <c r="P237" i="6"/>
  <c r="D238" i="6"/>
  <c r="O238" i="6"/>
  <c r="P238" i="6"/>
  <c r="D239" i="6"/>
  <c r="O239" i="6"/>
  <c r="P239" i="6"/>
  <c r="D240" i="6"/>
  <c r="O240" i="6"/>
  <c r="P240" i="6"/>
  <c r="D241" i="6"/>
  <c r="O241" i="6"/>
  <c r="P241" i="6"/>
  <c r="D242" i="6"/>
  <c r="O242" i="6"/>
  <c r="P242" i="6"/>
  <c r="D243" i="6"/>
  <c r="O243" i="6"/>
  <c r="P243" i="6"/>
  <c r="D244" i="6"/>
  <c r="O244" i="6"/>
  <c r="P244" i="6"/>
  <c r="D245" i="6"/>
  <c r="O245" i="6"/>
  <c r="P245" i="6"/>
  <c r="D246" i="6"/>
  <c r="O246" i="6"/>
  <c r="P246" i="6"/>
  <c r="D247" i="6"/>
  <c r="O247" i="6"/>
  <c r="P247" i="6"/>
  <c r="D248" i="6"/>
  <c r="O248" i="6"/>
  <c r="P248" i="6"/>
  <c r="D249" i="6"/>
  <c r="O249" i="6"/>
  <c r="P249" i="6"/>
  <c r="D250" i="6"/>
  <c r="O250" i="6"/>
  <c r="P250" i="6"/>
  <c r="D251" i="6"/>
  <c r="O251" i="6"/>
  <c r="P251" i="6"/>
  <c r="D252" i="6"/>
  <c r="O252" i="6"/>
  <c r="P252" i="6"/>
  <c r="D253" i="6"/>
  <c r="O253" i="6"/>
  <c r="P253" i="6"/>
  <c r="D254" i="6"/>
  <c r="O254" i="6"/>
  <c r="P254" i="6"/>
  <c r="D255" i="6"/>
  <c r="O255" i="6"/>
  <c r="P255" i="6"/>
  <c r="D256" i="6"/>
  <c r="O256" i="6"/>
  <c r="P256" i="6"/>
  <c r="D257" i="6"/>
  <c r="O257" i="6"/>
  <c r="P257" i="6"/>
  <c r="D258" i="6"/>
  <c r="O258" i="6"/>
  <c r="P258" i="6"/>
  <c r="D259" i="6"/>
  <c r="O259" i="6"/>
  <c r="P259" i="6"/>
  <c r="D260" i="6"/>
  <c r="O260" i="6"/>
  <c r="P260" i="6"/>
  <c r="D261" i="6"/>
  <c r="O261" i="6"/>
  <c r="P261" i="6"/>
  <c r="D262" i="6"/>
  <c r="O262" i="6"/>
  <c r="P262" i="6"/>
  <c r="D263" i="6"/>
  <c r="O263" i="6"/>
  <c r="P263" i="6"/>
  <c r="D264" i="6"/>
  <c r="O264" i="6"/>
  <c r="P264" i="6"/>
  <c r="D265" i="6"/>
  <c r="O265" i="6"/>
  <c r="P265" i="6"/>
  <c r="D266" i="6"/>
  <c r="O266" i="6"/>
  <c r="P266" i="6"/>
  <c r="D267" i="6"/>
  <c r="O267" i="6"/>
  <c r="P267" i="6"/>
  <c r="D268" i="6"/>
  <c r="O268" i="6"/>
  <c r="P268" i="6"/>
  <c r="D269" i="6"/>
  <c r="O269" i="6"/>
  <c r="P269" i="6"/>
  <c r="D270" i="6"/>
  <c r="O270" i="6"/>
  <c r="P270" i="6"/>
  <c r="D271" i="6"/>
  <c r="O271" i="6"/>
  <c r="P271" i="6"/>
  <c r="D272" i="6"/>
  <c r="O272" i="6"/>
  <c r="P272" i="6"/>
  <c r="D273" i="6"/>
  <c r="O273" i="6"/>
  <c r="P273" i="6"/>
  <c r="D274" i="6"/>
  <c r="O274" i="6"/>
  <c r="P274" i="6"/>
  <c r="D275" i="6"/>
  <c r="O275" i="6"/>
  <c r="P275" i="6"/>
  <c r="D276" i="6"/>
  <c r="O276" i="6"/>
  <c r="P276" i="6"/>
  <c r="D277" i="6"/>
  <c r="O277" i="6"/>
  <c r="P277" i="6"/>
  <c r="D278" i="6"/>
  <c r="O278" i="6"/>
  <c r="P278" i="6"/>
  <c r="D279" i="6"/>
  <c r="O279" i="6"/>
  <c r="P279" i="6"/>
  <c r="D280" i="6"/>
  <c r="O280" i="6"/>
  <c r="P280" i="6"/>
  <c r="D281" i="6"/>
  <c r="O281" i="6"/>
  <c r="P281" i="6"/>
  <c r="D282" i="6"/>
  <c r="O282" i="6"/>
  <c r="P282" i="6"/>
  <c r="D283" i="6"/>
  <c r="O283" i="6"/>
  <c r="P283" i="6"/>
  <c r="D284" i="6"/>
  <c r="O284" i="6"/>
  <c r="P284" i="6"/>
  <c r="D285" i="6"/>
  <c r="O285" i="6"/>
  <c r="P285" i="6"/>
  <c r="D286" i="6"/>
  <c r="O286" i="6"/>
  <c r="P286" i="6"/>
  <c r="D287" i="6"/>
  <c r="O287" i="6"/>
  <c r="P287" i="6"/>
  <c r="D288" i="6"/>
  <c r="O288" i="6"/>
  <c r="P288" i="6"/>
  <c r="D289" i="6"/>
  <c r="O289" i="6"/>
  <c r="P289" i="6"/>
  <c r="D290" i="6"/>
  <c r="O290" i="6"/>
  <c r="P290" i="6"/>
  <c r="D291" i="6"/>
  <c r="O291" i="6"/>
  <c r="P291" i="6"/>
  <c r="D292" i="6"/>
  <c r="O292" i="6"/>
  <c r="P292" i="6"/>
  <c r="D293" i="6"/>
  <c r="O293" i="6"/>
  <c r="P293" i="6"/>
  <c r="D294" i="6"/>
  <c r="O294" i="6"/>
  <c r="P294" i="6"/>
  <c r="D295" i="6"/>
  <c r="O295" i="6"/>
  <c r="P295" i="6"/>
  <c r="D296" i="6"/>
  <c r="O296" i="6"/>
  <c r="P296" i="6"/>
  <c r="D297" i="6"/>
  <c r="O297" i="6"/>
  <c r="P297" i="6"/>
  <c r="D298" i="6"/>
  <c r="O298" i="6"/>
  <c r="P298" i="6"/>
  <c r="D299" i="6"/>
  <c r="O299" i="6"/>
  <c r="P299" i="6"/>
  <c r="D300" i="6"/>
  <c r="O300" i="6"/>
  <c r="P300" i="6"/>
  <c r="D301" i="6"/>
  <c r="O301" i="6"/>
  <c r="P301" i="6"/>
  <c r="D302" i="6"/>
  <c r="O302" i="6"/>
  <c r="P302" i="6"/>
  <c r="D303" i="6"/>
  <c r="O303" i="6"/>
  <c r="P303" i="6"/>
  <c r="D304" i="6"/>
  <c r="O304" i="6"/>
  <c r="P304" i="6"/>
  <c r="D305" i="6"/>
  <c r="O305" i="6"/>
  <c r="P305" i="6"/>
  <c r="D306" i="6"/>
  <c r="O306" i="6"/>
  <c r="P306" i="6"/>
  <c r="D307" i="6"/>
  <c r="O307" i="6"/>
  <c r="P307" i="6"/>
  <c r="D308" i="6"/>
  <c r="O308" i="6"/>
  <c r="P308" i="6"/>
  <c r="D309" i="6"/>
  <c r="O309" i="6"/>
  <c r="P309" i="6"/>
  <c r="D310" i="6"/>
  <c r="O310" i="6"/>
  <c r="P310" i="6"/>
  <c r="D311" i="6"/>
  <c r="O311" i="6"/>
  <c r="P311" i="6"/>
  <c r="D312" i="6"/>
  <c r="O312" i="6"/>
  <c r="P312" i="6"/>
  <c r="D313" i="6"/>
  <c r="O313" i="6"/>
  <c r="P313" i="6"/>
  <c r="D314" i="6"/>
  <c r="O314" i="6"/>
  <c r="P314" i="6"/>
  <c r="D315" i="6"/>
  <c r="O315" i="6"/>
  <c r="P315" i="6"/>
  <c r="D316" i="6"/>
  <c r="O316" i="6"/>
  <c r="P316" i="6"/>
  <c r="D317" i="6"/>
  <c r="O317" i="6"/>
  <c r="P317" i="6"/>
  <c r="D318" i="6"/>
  <c r="O318" i="6"/>
  <c r="P318" i="6"/>
  <c r="D319" i="6"/>
  <c r="O319" i="6"/>
  <c r="P319" i="6"/>
  <c r="D320" i="6"/>
  <c r="O320" i="6"/>
  <c r="P320" i="6"/>
  <c r="D321" i="6"/>
  <c r="O321" i="6"/>
  <c r="P321" i="6"/>
  <c r="D322" i="6"/>
  <c r="O322" i="6"/>
  <c r="P322" i="6"/>
  <c r="D323" i="6"/>
  <c r="O323" i="6"/>
  <c r="P323" i="6"/>
  <c r="D324" i="6"/>
  <c r="O324" i="6"/>
  <c r="P324" i="6"/>
  <c r="D325" i="6"/>
  <c r="O325" i="6"/>
  <c r="P325" i="6"/>
  <c r="D326" i="6"/>
  <c r="O326" i="6"/>
  <c r="P326" i="6"/>
  <c r="D327" i="6"/>
  <c r="O327" i="6"/>
  <c r="P327" i="6"/>
  <c r="D328" i="6"/>
  <c r="O328" i="6"/>
  <c r="P328" i="6"/>
  <c r="D329" i="6"/>
  <c r="O329" i="6"/>
  <c r="P329" i="6"/>
  <c r="D330" i="6"/>
  <c r="O330" i="6"/>
  <c r="P330" i="6"/>
  <c r="D331" i="6"/>
  <c r="O331" i="6"/>
  <c r="P331" i="6"/>
  <c r="D332" i="6"/>
  <c r="O332" i="6"/>
  <c r="P332" i="6"/>
  <c r="D333" i="6"/>
  <c r="O333" i="6"/>
  <c r="P333" i="6"/>
  <c r="D334" i="6"/>
  <c r="O334" i="6"/>
  <c r="P334" i="6"/>
  <c r="D335" i="6"/>
  <c r="O335" i="6"/>
  <c r="P335" i="6"/>
  <c r="D336" i="6"/>
  <c r="O336" i="6"/>
  <c r="P336" i="6"/>
  <c r="D337" i="6"/>
  <c r="O337" i="6"/>
  <c r="P337" i="6"/>
  <c r="D338" i="6"/>
  <c r="O338" i="6"/>
  <c r="P338" i="6"/>
  <c r="D339" i="6"/>
  <c r="O339" i="6"/>
  <c r="P339" i="6"/>
  <c r="D340" i="6"/>
  <c r="O340" i="6"/>
  <c r="P340" i="6"/>
  <c r="D341" i="6"/>
  <c r="O341" i="6"/>
  <c r="P341" i="6"/>
  <c r="D342" i="6"/>
  <c r="O342" i="6"/>
  <c r="P342" i="6"/>
  <c r="D343" i="6"/>
  <c r="O343" i="6"/>
  <c r="P343" i="6"/>
  <c r="D344" i="6"/>
  <c r="O344" i="6"/>
  <c r="P344" i="6"/>
  <c r="D345" i="6"/>
  <c r="O345" i="6"/>
  <c r="P345" i="6"/>
  <c r="D346" i="6"/>
  <c r="O346" i="6"/>
  <c r="P346" i="6"/>
  <c r="D347" i="6"/>
  <c r="O347" i="6"/>
  <c r="P347" i="6"/>
  <c r="D348" i="6"/>
  <c r="O348" i="6"/>
  <c r="P348" i="6"/>
  <c r="D349" i="6"/>
  <c r="O349" i="6"/>
  <c r="P349" i="6"/>
  <c r="D350" i="6"/>
  <c r="O350" i="6"/>
  <c r="P350" i="6"/>
  <c r="D351" i="6"/>
  <c r="O351" i="6"/>
  <c r="P351" i="6"/>
  <c r="D352" i="6"/>
  <c r="O352" i="6"/>
  <c r="P352" i="6"/>
  <c r="D353" i="6"/>
  <c r="O353" i="6"/>
  <c r="P353" i="6"/>
  <c r="D354" i="6"/>
  <c r="O354" i="6"/>
  <c r="P354" i="6"/>
  <c r="D355" i="6"/>
  <c r="O355" i="6"/>
  <c r="P355" i="6"/>
  <c r="D356" i="6"/>
  <c r="O356" i="6"/>
  <c r="P356" i="6"/>
  <c r="D357" i="6"/>
  <c r="O357" i="6"/>
  <c r="P357" i="6"/>
  <c r="D358" i="6"/>
  <c r="O358" i="6"/>
  <c r="P358" i="6"/>
  <c r="D359" i="6"/>
  <c r="O359" i="6"/>
  <c r="P359" i="6"/>
  <c r="D360" i="6"/>
  <c r="O360" i="6"/>
  <c r="P360" i="6"/>
  <c r="D361" i="6"/>
  <c r="O361" i="6"/>
  <c r="P361" i="6"/>
  <c r="D362" i="6"/>
  <c r="O362" i="6"/>
  <c r="P362" i="6"/>
  <c r="D363" i="6"/>
  <c r="O363" i="6"/>
  <c r="P363" i="6"/>
  <c r="D364" i="6"/>
  <c r="O364" i="6"/>
  <c r="P364" i="6"/>
  <c r="D365" i="6"/>
  <c r="O365" i="6"/>
  <c r="P365" i="6"/>
  <c r="D366" i="6"/>
  <c r="O366" i="6"/>
  <c r="P366" i="6"/>
  <c r="D367" i="6"/>
  <c r="O367" i="6"/>
  <c r="P367" i="6"/>
  <c r="D368" i="6"/>
  <c r="O368" i="6"/>
  <c r="P368" i="6"/>
  <c r="D369" i="6"/>
  <c r="O369" i="6"/>
  <c r="P369" i="6"/>
  <c r="D370" i="6"/>
  <c r="O370" i="6"/>
  <c r="P370" i="6"/>
  <c r="D371" i="6"/>
  <c r="O371" i="6"/>
  <c r="P371" i="6"/>
  <c r="D372" i="6"/>
  <c r="O372" i="6"/>
  <c r="P372" i="6"/>
  <c r="D373" i="6"/>
  <c r="O373" i="6"/>
  <c r="P373" i="6"/>
  <c r="D374" i="6"/>
  <c r="O374" i="6"/>
  <c r="P374" i="6"/>
  <c r="D375" i="6"/>
  <c r="O375" i="6"/>
  <c r="P375" i="6"/>
  <c r="D376" i="6"/>
  <c r="O376" i="6"/>
  <c r="P376" i="6"/>
  <c r="D377" i="6"/>
  <c r="O377" i="6"/>
  <c r="P377" i="6"/>
  <c r="D378" i="6"/>
  <c r="O378" i="6"/>
  <c r="P378" i="6"/>
  <c r="D379" i="6"/>
  <c r="O379" i="6"/>
  <c r="P379" i="6"/>
  <c r="D380" i="6"/>
  <c r="O380" i="6"/>
  <c r="P380" i="6"/>
  <c r="D381" i="6"/>
  <c r="O381" i="6"/>
  <c r="P381" i="6"/>
  <c r="D382" i="6"/>
  <c r="O382" i="6"/>
  <c r="P382" i="6"/>
  <c r="D383" i="6"/>
  <c r="O383" i="6"/>
  <c r="P383" i="6"/>
  <c r="D384" i="6"/>
  <c r="O384" i="6"/>
  <c r="P384" i="6"/>
  <c r="D385" i="6"/>
  <c r="O385" i="6"/>
  <c r="P385" i="6"/>
  <c r="D386" i="6"/>
  <c r="O386" i="6"/>
  <c r="P386" i="6"/>
  <c r="D387" i="6"/>
  <c r="O387" i="6"/>
  <c r="P387" i="6"/>
  <c r="D388" i="6"/>
  <c r="O388" i="6"/>
  <c r="P388" i="6"/>
  <c r="D389" i="6"/>
  <c r="O389" i="6"/>
  <c r="P389" i="6"/>
  <c r="D390" i="6"/>
  <c r="O390" i="6"/>
  <c r="P390" i="6"/>
  <c r="D391" i="6"/>
  <c r="O391" i="6"/>
  <c r="P391" i="6"/>
  <c r="D392" i="6"/>
  <c r="O392" i="6"/>
  <c r="P392" i="6"/>
  <c r="D393" i="6"/>
  <c r="O393" i="6"/>
  <c r="P393" i="6"/>
  <c r="D394" i="6"/>
  <c r="O394" i="6"/>
  <c r="P394" i="6"/>
  <c r="D395" i="6"/>
  <c r="O395" i="6"/>
  <c r="P395" i="6"/>
  <c r="D396" i="6"/>
  <c r="O396" i="6"/>
  <c r="P396" i="6"/>
  <c r="D397" i="6"/>
  <c r="O397" i="6"/>
  <c r="P397" i="6"/>
  <c r="D398" i="6"/>
  <c r="O398" i="6"/>
  <c r="P398" i="6"/>
  <c r="D399" i="6"/>
  <c r="O399" i="6"/>
  <c r="P399" i="6"/>
  <c r="D400" i="6"/>
  <c r="O400" i="6"/>
  <c r="P400" i="6"/>
  <c r="D401" i="6"/>
  <c r="O401" i="6"/>
  <c r="P401" i="6"/>
  <c r="D402" i="6"/>
  <c r="O402" i="6"/>
  <c r="P402" i="6"/>
  <c r="D403" i="6"/>
  <c r="O403" i="6"/>
  <c r="P403" i="6"/>
  <c r="D404" i="6"/>
  <c r="O404" i="6"/>
  <c r="P404" i="6"/>
  <c r="D405" i="6"/>
  <c r="O405" i="6"/>
  <c r="P405" i="6"/>
  <c r="D406" i="6"/>
  <c r="O406" i="6"/>
  <c r="P406" i="6"/>
  <c r="D407" i="6"/>
  <c r="O407" i="6"/>
  <c r="P407" i="6"/>
  <c r="D408" i="6"/>
  <c r="O408" i="6"/>
  <c r="P408" i="6"/>
  <c r="D409" i="6"/>
  <c r="O409" i="6"/>
  <c r="P409" i="6"/>
  <c r="D410" i="6"/>
  <c r="O410" i="6"/>
  <c r="P410" i="6"/>
  <c r="D411" i="6"/>
  <c r="O411" i="6"/>
  <c r="P411" i="6"/>
  <c r="D412" i="6"/>
  <c r="O412" i="6"/>
  <c r="P412" i="6"/>
  <c r="D413" i="6"/>
  <c r="O413" i="6"/>
  <c r="P413" i="6"/>
  <c r="D414" i="6"/>
  <c r="O414" i="6"/>
  <c r="P414" i="6"/>
  <c r="D415" i="6"/>
  <c r="O415" i="6"/>
  <c r="P415" i="6"/>
  <c r="D416" i="6"/>
  <c r="O416" i="6"/>
  <c r="P416" i="6"/>
  <c r="D417" i="6"/>
  <c r="O417" i="6"/>
  <c r="P417" i="6"/>
  <c r="D418" i="6"/>
  <c r="O418" i="6"/>
  <c r="P418" i="6"/>
  <c r="D419" i="6"/>
  <c r="O419" i="6"/>
  <c r="P419" i="6"/>
  <c r="D420" i="6"/>
  <c r="O420" i="6"/>
  <c r="P420" i="6"/>
  <c r="D421" i="6"/>
  <c r="O421" i="6"/>
  <c r="P421" i="6"/>
  <c r="D422" i="6"/>
  <c r="O422" i="6"/>
  <c r="P422" i="6"/>
  <c r="D423" i="6"/>
  <c r="O423" i="6"/>
  <c r="P423" i="6"/>
  <c r="D424" i="6"/>
  <c r="O424" i="6"/>
  <c r="P424" i="6"/>
  <c r="D425" i="6"/>
  <c r="O425" i="6"/>
  <c r="P425" i="6"/>
  <c r="D426" i="6"/>
  <c r="O426" i="6"/>
  <c r="P426" i="6"/>
  <c r="D427" i="6"/>
  <c r="O427" i="6"/>
  <c r="P427" i="6"/>
  <c r="D428" i="6"/>
  <c r="O428" i="6"/>
  <c r="P428" i="6"/>
  <c r="D429" i="6"/>
  <c r="O429" i="6"/>
  <c r="P429" i="6"/>
  <c r="D430" i="6"/>
  <c r="O430" i="6"/>
  <c r="P430" i="6"/>
  <c r="D431" i="6"/>
  <c r="O431" i="6"/>
  <c r="P431" i="6"/>
  <c r="D432" i="6"/>
  <c r="O432" i="6"/>
  <c r="P432" i="6"/>
  <c r="D433" i="6"/>
  <c r="O433" i="6"/>
  <c r="P433" i="6"/>
  <c r="D434" i="6"/>
  <c r="O434" i="6"/>
  <c r="P434" i="6"/>
  <c r="D435" i="6"/>
  <c r="O435" i="6"/>
  <c r="P435" i="6"/>
  <c r="D436" i="6"/>
  <c r="O436" i="6"/>
  <c r="P436" i="6"/>
  <c r="D437" i="6"/>
  <c r="O437" i="6"/>
  <c r="P437" i="6"/>
  <c r="D438" i="6"/>
  <c r="O438" i="6"/>
  <c r="P438" i="6"/>
  <c r="D439" i="6"/>
  <c r="O439" i="6"/>
  <c r="P439" i="6"/>
  <c r="D440" i="6"/>
  <c r="O440" i="6"/>
  <c r="P440" i="6"/>
  <c r="D441" i="6"/>
  <c r="O441" i="6"/>
  <c r="P441" i="6"/>
  <c r="D442" i="6"/>
  <c r="O442" i="6"/>
  <c r="P442" i="6"/>
  <c r="D443" i="6"/>
  <c r="O443" i="6"/>
  <c r="P443" i="6"/>
  <c r="D444" i="6"/>
  <c r="O444" i="6"/>
  <c r="P444" i="6"/>
  <c r="D445" i="6"/>
  <c r="O445" i="6"/>
  <c r="P445" i="6"/>
  <c r="D446" i="6"/>
  <c r="O446" i="6"/>
  <c r="P446" i="6"/>
  <c r="D447" i="6"/>
  <c r="O447" i="6"/>
  <c r="P447" i="6"/>
  <c r="D448" i="6"/>
  <c r="O448" i="6"/>
  <c r="P448" i="6"/>
  <c r="D449" i="6"/>
  <c r="O449" i="6"/>
  <c r="P449" i="6"/>
  <c r="D450" i="6"/>
  <c r="O450" i="6"/>
  <c r="P450" i="6"/>
  <c r="D451" i="6"/>
  <c r="O451" i="6"/>
  <c r="P451" i="6"/>
  <c r="D452" i="6"/>
  <c r="O452" i="6"/>
  <c r="P452" i="6"/>
  <c r="D453" i="6"/>
  <c r="O453" i="6"/>
  <c r="P453" i="6"/>
  <c r="D454" i="6"/>
  <c r="O454" i="6"/>
  <c r="P454" i="6"/>
  <c r="D455" i="6"/>
  <c r="O455" i="6"/>
  <c r="P455" i="6"/>
  <c r="D456" i="6"/>
  <c r="O456" i="6"/>
  <c r="P456" i="6"/>
  <c r="D457" i="6"/>
  <c r="O457" i="6"/>
  <c r="P457" i="6"/>
  <c r="D458" i="6"/>
  <c r="O458" i="6"/>
  <c r="P458" i="6"/>
  <c r="D459" i="6"/>
  <c r="O459" i="6"/>
  <c r="P459" i="6"/>
  <c r="D460" i="6"/>
  <c r="O460" i="6"/>
  <c r="P460" i="6"/>
  <c r="D461" i="6"/>
  <c r="O461" i="6"/>
  <c r="P461" i="6"/>
  <c r="D462" i="6"/>
  <c r="O462" i="6"/>
  <c r="P462" i="6"/>
  <c r="D463" i="6"/>
  <c r="O463" i="6"/>
  <c r="P463" i="6"/>
  <c r="D464" i="6"/>
  <c r="O464" i="6"/>
  <c r="P464" i="6"/>
  <c r="D465" i="6"/>
  <c r="O465" i="6"/>
  <c r="P465" i="6"/>
  <c r="D466" i="6"/>
  <c r="O466" i="6"/>
  <c r="P466" i="6"/>
  <c r="D467" i="6"/>
  <c r="O467" i="6"/>
  <c r="P467" i="6"/>
  <c r="D468" i="6"/>
  <c r="O468" i="6"/>
  <c r="P468" i="6"/>
  <c r="D469" i="6"/>
  <c r="O469" i="6"/>
  <c r="P469" i="6"/>
  <c r="D470" i="6"/>
  <c r="O470" i="6"/>
  <c r="P470" i="6"/>
  <c r="D471" i="6"/>
  <c r="O471" i="6"/>
  <c r="P471" i="6"/>
  <c r="D472" i="6"/>
  <c r="O472" i="6"/>
  <c r="P472" i="6"/>
  <c r="D473" i="6"/>
  <c r="O473" i="6"/>
  <c r="P473" i="6"/>
  <c r="D474" i="6"/>
  <c r="O474" i="6"/>
  <c r="P474" i="6"/>
  <c r="D475" i="6"/>
  <c r="O475" i="6"/>
  <c r="P475" i="6"/>
  <c r="D476" i="6"/>
  <c r="O476" i="6"/>
  <c r="P476" i="6"/>
  <c r="D477" i="6"/>
  <c r="O477" i="6"/>
  <c r="P477" i="6"/>
  <c r="D478" i="6"/>
  <c r="O478" i="6"/>
  <c r="P478" i="6"/>
  <c r="D479" i="6"/>
  <c r="O479" i="6"/>
  <c r="P479" i="6"/>
  <c r="D480" i="6"/>
  <c r="O480" i="6"/>
  <c r="P480" i="6"/>
  <c r="D481" i="6"/>
  <c r="O481" i="6"/>
  <c r="P481" i="6"/>
  <c r="D482" i="6"/>
  <c r="O482" i="6"/>
  <c r="P482" i="6"/>
  <c r="D483" i="6"/>
  <c r="O483" i="6"/>
  <c r="P483" i="6"/>
  <c r="D484" i="6"/>
  <c r="O484" i="6"/>
  <c r="P484" i="6"/>
  <c r="D485" i="6"/>
  <c r="O485" i="6"/>
  <c r="P485" i="6"/>
  <c r="D486" i="6"/>
  <c r="O486" i="6"/>
  <c r="P486" i="6"/>
  <c r="D487" i="6"/>
  <c r="O487" i="6"/>
  <c r="P487" i="6"/>
  <c r="D488" i="6"/>
  <c r="O488" i="6"/>
  <c r="P488" i="6"/>
  <c r="D489" i="6"/>
  <c r="O489" i="6"/>
  <c r="P489" i="6"/>
  <c r="D490" i="6"/>
  <c r="O490" i="6"/>
  <c r="P490" i="6"/>
  <c r="D491" i="6"/>
  <c r="O491" i="6"/>
  <c r="P491" i="6"/>
  <c r="D492" i="6"/>
  <c r="O492" i="6"/>
  <c r="P492" i="6"/>
  <c r="D493" i="6"/>
  <c r="O493" i="6"/>
  <c r="P493" i="6"/>
  <c r="D494" i="6"/>
  <c r="O494" i="6"/>
  <c r="P494" i="6"/>
  <c r="D495" i="6"/>
  <c r="O495" i="6"/>
  <c r="P495" i="6"/>
  <c r="D496" i="6"/>
  <c r="O496" i="6"/>
  <c r="P496" i="6"/>
  <c r="D497" i="6"/>
  <c r="O497" i="6"/>
  <c r="P497" i="6"/>
  <c r="D498" i="6"/>
  <c r="O498" i="6"/>
  <c r="P498" i="6"/>
  <c r="D499" i="6"/>
  <c r="O499" i="6"/>
  <c r="P499" i="6"/>
  <c r="D500" i="6"/>
  <c r="O500" i="6"/>
  <c r="P500" i="6"/>
  <c r="D501" i="6"/>
  <c r="O501" i="6"/>
  <c r="P501" i="6"/>
  <c r="D502" i="6"/>
  <c r="O502" i="6"/>
  <c r="P502" i="6"/>
  <c r="D503" i="6"/>
  <c r="O503" i="6"/>
  <c r="P503" i="6"/>
  <c r="D504" i="6"/>
  <c r="O504" i="6"/>
  <c r="P504" i="6"/>
  <c r="D505" i="6"/>
  <c r="O505" i="6"/>
  <c r="P505" i="6"/>
  <c r="D506" i="6"/>
  <c r="O506" i="6"/>
  <c r="P506" i="6"/>
  <c r="D507" i="6"/>
  <c r="O507" i="6"/>
  <c r="P507" i="6"/>
  <c r="D508" i="6"/>
  <c r="O508" i="6"/>
  <c r="P508" i="6"/>
  <c r="D509" i="6"/>
  <c r="O509" i="6"/>
  <c r="P509" i="6"/>
  <c r="D510" i="6"/>
  <c r="O510" i="6"/>
  <c r="P510" i="6"/>
  <c r="D511" i="6"/>
  <c r="O511" i="6"/>
  <c r="P511" i="6"/>
  <c r="D512" i="6"/>
  <c r="O512" i="6"/>
  <c r="P512" i="6"/>
  <c r="D513" i="6"/>
  <c r="O513" i="6"/>
  <c r="P513" i="6"/>
  <c r="D514" i="6"/>
  <c r="O514" i="6"/>
  <c r="P514" i="6"/>
  <c r="D515" i="6"/>
  <c r="O515" i="6"/>
  <c r="P515" i="6"/>
  <c r="D516" i="6"/>
  <c r="O516" i="6"/>
  <c r="P516" i="6"/>
  <c r="D517" i="6"/>
  <c r="O517" i="6"/>
  <c r="P517" i="6"/>
  <c r="D518" i="6"/>
  <c r="O518" i="6"/>
  <c r="P518" i="6"/>
  <c r="D519" i="6"/>
  <c r="O519" i="6"/>
  <c r="P519" i="6"/>
  <c r="D520" i="6"/>
  <c r="O520" i="6"/>
  <c r="P520" i="6"/>
  <c r="D521" i="6"/>
  <c r="O521" i="6"/>
  <c r="P521" i="6"/>
  <c r="D522" i="6"/>
  <c r="O522" i="6"/>
  <c r="P522" i="6"/>
  <c r="D523" i="6"/>
  <c r="O523" i="6"/>
  <c r="P523" i="6"/>
  <c r="D524" i="6"/>
  <c r="O524" i="6"/>
  <c r="P524" i="6"/>
  <c r="D525" i="6"/>
  <c r="O525" i="6"/>
  <c r="P525" i="6"/>
  <c r="D526" i="6"/>
  <c r="O526" i="6"/>
  <c r="P526" i="6"/>
  <c r="D527" i="6"/>
  <c r="O527" i="6"/>
  <c r="P527" i="6"/>
  <c r="D528" i="6"/>
  <c r="O528" i="6"/>
  <c r="P528" i="6"/>
  <c r="D529" i="6"/>
  <c r="O529" i="6"/>
  <c r="P529" i="6"/>
  <c r="D530" i="6"/>
  <c r="O530" i="6"/>
  <c r="P530" i="6"/>
  <c r="D531" i="6"/>
  <c r="O531" i="6"/>
  <c r="P531" i="6"/>
  <c r="D532" i="6"/>
  <c r="O532" i="6"/>
  <c r="P532" i="6"/>
  <c r="D533" i="6"/>
  <c r="O533" i="6"/>
  <c r="P533" i="6"/>
  <c r="D534" i="6"/>
  <c r="O534" i="6"/>
  <c r="P534" i="6"/>
  <c r="D535" i="6"/>
  <c r="O535" i="6"/>
  <c r="P535" i="6"/>
  <c r="D536" i="6"/>
  <c r="O536" i="6"/>
  <c r="P536" i="6"/>
  <c r="D537" i="6"/>
  <c r="O537" i="6"/>
  <c r="P537" i="6"/>
  <c r="D538" i="6"/>
  <c r="O538" i="6"/>
  <c r="P538" i="6"/>
  <c r="D539" i="6"/>
  <c r="O539" i="6"/>
  <c r="P539" i="6"/>
  <c r="D540" i="6"/>
  <c r="O540" i="6"/>
  <c r="P540" i="6"/>
  <c r="D541" i="6"/>
  <c r="O541" i="6"/>
  <c r="P541" i="6"/>
  <c r="D542" i="6"/>
  <c r="O542" i="6"/>
  <c r="P542" i="6"/>
  <c r="D543" i="6"/>
  <c r="O543" i="6"/>
  <c r="P543" i="6"/>
  <c r="D544" i="6"/>
  <c r="O544" i="6"/>
  <c r="P544" i="6"/>
  <c r="D545" i="6"/>
  <c r="O545" i="6"/>
  <c r="P545" i="6"/>
  <c r="D546" i="6"/>
  <c r="O546" i="6"/>
  <c r="P546" i="6"/>
  <c r="D547" i="6"/>
  <c r="O547" i="6"/>
  <c r="P547" i="6"/>
  <c r="D548" i="6"/>
  <c r="O548" i="6"/>
  <c r="P548" i="6"/>
  <c r="D549" i="6"/>
  <c r="O549" i="6"/>
  <c r="P549" i="6"/>
  <c r="D550" i="6"/>
  <c r="O550" i="6"/>
  <c r="P550" i="6"/>
  <c r="D551" i="6"/>
  <c r="O551" i="6"/>
  <c r="P551" i="6"/>
  <c r="D552" i="6"/>
  <c r="O552" i="6"/>
  <c r="P552" i="6"/>
  <c r="D553" i="6"/>
  <c r="O553" i="6"/>
  <c r="P553" i="6"/>
  <c r="D554" i="6"/>
  <c r="O554" i="6"/>
  <c r="P554" i="6"/>
  <c r="D555" i="6"/>
  <c r="O555" i="6"/>
  <c r="P555" i="6"/>
  <c r="D556" i="6"/>
  <c r="O556" i="6"/>
  <c r="P556" i="6"/>
  <c r="D557" i="6"/>
  <c r="O557" i="6"/>
  <c r="P557" i="6"/>
  <c r="D558" i="6"/>
  <c r="O558" i="6"/>
  <c r="P558" i="6"/>
  <c r="D559" i="6"/>
  <c r="O559" i="6"/>
  <c r="P559" i="6"/>
  <c r="D560" i="6"/>
  <c r="O560" i="6"/>
  <c r="P560" i="6"/>
  <c r="D561" i="6"/>
  <c r="O561" i="6"/>
  <c r="P561" i="6"/>
  <c r="D562" i="6"/>
  <c r="O562" i="6"/>
  <c r="P562" i="6"/>
  <c r="D563" i="6"/>
  <c r="O563" i="6"/>
  <c r="P563" i="6"/>
  <c r="D564" i="6"/>
  <c r="O564" i="6"/>
  <c r="P564" i="6"/>
  <c r="D565" i="6"/>
  <c r="O565" i="6"/>
  <c r="P565" i="6"/>
  <c r="D566" i="6"/>
  <c r="O566" i="6"/>
  <c r="P566" i="6"/>
  <c r="D567" i="6"/>
  <c r="O567" i="6"/>
  <c r="P567" i="6"/>
  <c r="D568" i="6"/>
  <c r="O568" i="6"/>
  <c r="P568" i="6"/>
  <c r="D569" i="6"/>
  <c r="O569" i="6"/>
  <c r="P569" i="6"/>
  <c r="D570" i="6"/>
  <c r="O570" i="6"/>
  <c r="P570" i="6"/>
  <c r="D571" i="6"/>
  <c r="O571" i="6"/>
  <c r="P571" i="6"/>
  <c r="D572" i="6"/>
  <c r="O572" i="6"/>
  <c r="P572" i="6"/>
  <c r="D573" i="6"/>
  <c r="O573" i="6"/>
  <c r="P573" i="6"/>
  <c r="D574" i="6"/>
  <c r="O574" i="6"/>
  <c r="P574" i="6"/>
  <c r="D575" i="6"/>
  <c r="O575" i="6"/>
  <c r="P575" i="6"/>
  <c r="D576" i="6"/>
  <c r="O576" i="6"/>
  <c r="P576" i="6"/>
  <c r="D577" i="6"/>
  <c r="O577" i="6"/>
  <c r="P577" i="6"/>
  <c r="D578" i="6"/>
  <c r="O578" i="6"/>
  <c r="P578" i="6"/>
  <c r="D579" i="6"/>
  <c r="O579" i="6"/>
  <c r="P579" i="6"/>
  <c r="D580" i="6"/>
  <c r="O580" i="6"/>
  <c r="P580" i="6"/>
  <c r="D581" i="6"/>
  <c r="O581" i="6"/>
  <c r="P581" i="6"/>
  <c r="D582" i="6"/>
  <c r="O582" i="6"/>
  <c r="P582" i="6"/>
  <c r="D583" i="6"/>
  <c r="O583" i="6"/>
  <c r="P583" i="6"/>
  <c r="D584" i="6"/>
  <c r="O584" i="6"/>
  <c r="P584" i="6"/>
  <c r="D585" i="6"/>
  <c r="O585" i="6"/>
  <c r="P585" i="6"/>
  <c r="D586" i="6"/>
  <c r="O586" i="6"/>
  <c r="P586" i="6"/>
  <c r="D587" i="6"/>
  <c r="O587" i="6"/>
  <c r="P587" i="6"/>
  <c r="D588" i="6"/>
  <c r="O588" i="6"/>
  <c r="P588" i="6"/>
  <c r="D589" i="6"/>
  <c r="O589" i="6"/>
  <c r="P589" i="6"/>
  <c r="D590" i="6"/>
  <c r="O590" i="6"/>
  <c r="P590" i="6"/>
  <c r="D591" i="6"/>
  <c r="O591" i="6"/>
  <c r="P591" i="6"/>
  <c r="D592" i="6"/>
  <c r="O592" i="6"/>
  <c r="P592" i="6"/>
  <c r="D593" i="6"/>
  <c r="O593" i="6"/>
  <c r="P593" i="6"/>
  <c r="D594" i="6"/>
  <c r="O594" i="6"/>
  <c r="P594" i="6"/>
  <c r="D595" i="6"/>
  <c r="O595" i="6"/>
  <c r="P595" i="6"/>
  <c r="D596" i="6"/>
  <c r="O596" i="6"/>
  <c r="P596" i="6"/>
  <c r="D597" i="6"/>
  <c r="O597" i="6"/>
  <c r="P597" i="6"/>
  <c r="D598" i="6"/>
  <c r="O598" i="6"/>
  <c r="P598" i="6"/>
  <c r="D599" i="6"/>
  <c r="O599" i="6"/>
  <c r="P599" i="6"/>
  <c r="D600" i="6"/>
  <c r="O600" i="6"/>
  <c r="P600" i="6"/>
  <c r="D601" i="6"/>
  <c r="O601" i="6"/>
  <c r="P601" i="6"/>
  <c r="D602" i="6"/>
  <c r="O602" i="6"/>
  <c r="P602" i="6"/>
  <c r="D603" i="6"/>
  <c r="O603" i="6"/>
  <c r="P603" i="6"/>
  <c r="D604" i="6"/>
  <c r="O604" i="6"/>
  <c r="P604" i="6"/>
  <c r="D605" i="6"/>
  <c r="O605" i="6"/>
  <c r="P605" i="6"/>
  <c r="D606" i="6"/>
  <c r="O606" i="6"/>
  <c r="P606" i="6"/>
  <c r="D607" i="6"/>
  <c r="O607" i="6"/>
  <c r="P607" i="6"/>
  <c r="D608" i="6"/>
  <c r="O608" i="6"/>
  <c r="P608" i="6"/>
  <c r="D609" i="6"/>
  <c r="O609" i="6"/>
  <c r="P609" i="6"/>
  <c r="D610" i="6"/>
  <c r="O610" i="6"/>
  <c r="P610" i="6"/>
  <c r="D611" i="6"/>
  <c r="O611" i="6"/>
  <c r="P611" i="6"/>
  <c r="D612" i="6"/>
  <c r="O612" i="6"/>
  <c r="P612" i="6"/>
  <c r="D613" i="6"/>
  <c r="O613" i="6"/>
  <c r="P613" i="6"/>
  <c r="D614" i="6"/>
  <c r="O614" i="6"/>
  <c r="P614" i="6"/>
  <c r="D615" i="6"/>
  <c r="O615" i="6"/>
  <c r="P615" i="6"/>
  <c r="D616" i="6"/>
  <c r="O616" i="6"/>
  <c r="P616" i="6"/>
  <c r="D617" i="6"/>
  <c r="O617" i="6"/>
  <c r="P617" i="6"/>
  <c r="D618" i="6"/>
  <c r="O618" i="6"/>
  <c r="P618" i="6"/>
  <c r="D619" i="6"/>
  <c r="O619" i="6"/>
  <c r="P619" i="6"/>
  <c r="D620" i="6"/>
  <c r="O620" i="6"/>
  <c r="P620" i="6"/>
  <c r="D621" i="6"/>
  <c r="O621" i="6"/>
  <c r="P621" i="6"/>
  <c r="D622" i="6"/>
  <c r="O622" i="6"/>
  <c r="P622" i="6"/>
  <c r="D623" i="6"/>
  <c r="O623" i="6"/>
  <c r="P623" i="6"/>
  <c r="D624" i="6"/>
  <c r="O624" i="6"/>
  <c r="P624" i="6"/>
  <c r="D625" i="6"/>
  <c r="O625" i="6"/>
  <c r="P625" i="6"/>
  <c r="D626" i="6"/>
  <c r="O626" i="6"/>
  <c r="P626" i="6"/>
  <c r="D627" i="6"/>
  <c r="O627" i="6"/>
  <c r="P627" i="6"/>
  <c r="D628" i="6"/>
  <c r="O628" i="6"/>
  <c r="P628" i="6"/>
  <c r="D629" i="6"/>
  <c r="O629" i="6"/>
  <c r="P629" i="6"/>
  <c r="D630" i="6"/>
  <c r="O630" i="6"/>
  <c r="P630" i="6"/>
  <c r="D631" i="6"/>
  <c r="O631" i="6"/>
  <c r="P631" i="6"/>
  <c r="D632" i="6"/>
  <c r="O632" i="6"/>
  <c r="P632" i="6"/>
  <c r="D633" i="6"/>
  <c r="O633" i="6"/>
  <c r="P633" i="6"/>
  <c r="D634" i="6"/>
  <c r="O634" i="6"/>
  <c r="P634" i="6"/>
  <c r="D635" i="6"/>
  <c r="O635" i="6"/>
  <c r="P635" i="6"/>
  <c r="D636" i="6"/>
  <c r="O636" i="6"/>
  <c r="P636" i="6"/>
  <c r="D637" i="6"/>
  <c r="O637" i="6"/>
  <c r="P637" i="6"/>
  <c r="D638" i="6"/>
  <c r="O638" i="6"/>
  <c r="P638" i="6"/>
  <c r="D639" i="6"/>
  <c r="O639" i="6"/>
  <c r="P639" i="6"/>
  <c r="D640" i="6"/>
  <c r="O640" i="6"/>
  <c r="P640" i="6"/>
  <c r="D641" i="6"/>
  <c r="O641" i="6"/>
  <c r="P641" i="6"/>
  <c r="D642" i="6"/>
  <c r="O642" i="6"/>
  <c r="P642" i="6"/>
  <c r="D643" i="6"/>
  <c r="O643" i="6"/>
  <c r="P643" i="6"/>
  <c r="D644" i="6"/>
  <c r="O644" i="6"/>
  <c r="P644" i="6"/>
  <c r="D645" i="6"/>
  <c r="O645" i="6"/>
  <c r="P645" i="6"/>
  <c r="D646" i="6"/>
  <c r="O646" i="6"/>
  <c r="P646" i="6"/>
  <c r="D647" i="6"/>
  <c r="O647" i="6"/>
  <c r="P647" i="6"/>
  <c r="D648" i="6"/>
  <c r="O648" i="6"/>
  <c r="P648" i="6"/>
  <c r="D649" i="6"/>
  <c r="O649" i="6"/>
  <c r="P649" i="6"/>
  <c r="D650" i="6"/>
  <c r="O650" i="6"/>
  <c r="P650" i="6"/>
  <c r="D651" i="6"/>
  <c r="O651" i="6"/>
  <c r="P651" i="6"/>
  <c r="D652" i="6"/>
  <c r="O652" i="6"/>
  <c r="P652" i="6"/>
  <c r="D653" i="6"/>
  <c r="O653" i="6"/>
  <c r="P653" i="6"/>
  <c r="D654" i="6"/>
  <c r="O654" i="6"/>
  <c r="P654" i="6"/>
  <c r="D655" i="6"/>
  <c r="O655" i="6"/>
  <c r="P655" i="6"/>
  <c r="D656" i="6"/>
  <c r="O656" i="6"/>
  <c r="P656" i="6"/>
  <c r="D657" i="6"/>
  <c r="O657" i="6"/>
  <c r="P657" i="6"/>
  <c r="D658" i="6"/>
  <c r="O658" i="6"/>
  <c r="P658" i="6"/>
  <c r="D659" i="6"/>
  <c r="O659" i="6"/>
  <c r="P659" i="6"/>
  <c r="D660" i="6"/>
  <c r="O660" i="6"/>
  <c r="P660" i="6"/>
  <c r="D661" i="6"/>
  <c r="O661" i="6"/>
  <c r="P661" i="6"/>
  <c r="D662" i="6"/>
  <c r="O662" i="6"/>
  <c r="P662" i="6"/>
  <c r="D663" i="6"/>
  <c r="O663" i="6"/>
  <c r="P663" i="6"/>
  <c r="D664" i="6"/>
  <c r="O664" i="6"/>
  <c r="P664" i="6"/>
  <c r="D665" i="6"/>
  <c r="O665" i="6"/>
  <c r="P665" i="6"/>
  <c r="D666" i="6"/>
  <c r="O666" i="6"/>
  <c r="P666" i="6"/>
  <c r="D667" i="6"/>
  <c r="O667" i="6"/>
  <c r="P667" i="6"/>
  <c r="D668" i="6"/>
  <c r="O668" i="6"/>
  <c r="P668" i="6"/>
  <c r="D669" i="6"/>
  <c r="O669" i="6"/>
  <c r="P669" i="6"/>
  <c r="D670" i="6"/>
  <c r="O670" i="6"/>
  <c r="P670" i="6"/>
  <c r="D671" i="6"/>
  <c r="O671" i="6"/>
  <c r="P671" i="6"/>
  <c r="D672" i="6"/>
  <c r="O672" i="6"/>
  <c r="P672" i="6"/>
  <c r="D673" i="6"/>
  <c r="O673" i="6"/>
  <c r="P673" i="6"/>
  <c r="D674" i="6"/>
  <c r="O674" i="6"/>
  <c r="P674" i="6"/>
  <c r="D675" i="6"/>
  <c r="O675" i="6"/>
  <c r="P675" i="6"/>
  <c r="D676" i="6"/>
  <c r="O676" i="6"/>
  <c r="P676" i="6"/>
  <c r="D677" i="6"/>
  <c r="O677" i="6"/>
  <c r="P677" i="6"/>
  <c r="D678" i="6"/>
  <c r="O678" i="6"/>
  <c r="P678" i="6"/>
  <c r="D679" i="6"/>
  <c r="O679" i="6"/>
  <c r="P679" i="6"/>
  <c r="D680" i="6"/>
  <c r="O680" i="6"/>
  <c r="P680" i="6"/>
  <c r="D681" i="6"/>
  <c r="O681" i="6"/>
  <c r="P681" i="6"/>
  <c r="D682" i="6"/>
  <c r="O682" i="6"/>
  <c r="P682" i="6"/>
  <c r="D683" i="6"/>
  <c r="O683" i="6"/>
  <c r="P683" i="6"/>
  <c r="D684" i="6"/>
  <c r="O684" i="6"/>
  <c r="P684" i="6"/>
  <c r="D685" i="6"/>
  <c r="O685" i="6"/>
  <c r="P685" i="6"/>
  <c r="D686" i="6"/>
  <c r="O686" i="6"/>
  <c r="P686" i="6"/>
  <c r="D687" i="6"/>
  <c r="O687" i="6"/>
  <c r="P687" i="6"/>
  <c r="D688" i="6"/>
  <c r="O688" i="6"/>
  <c r="P688" i="6"/>
  <c r="D689" i="6"/>
  <c r="O689" i="6"/>
  <c r="P689" i="6"/>
  <c r="D690" i="6"/>
  <c r="O690" i="6"/>
  <c r="P690" i="6"/>
  <c r="D691" i="6"/>
  <c r="O691" i="6"/>
  <c r="P691" i="6"/>
  <c r="D692" i="6"/>
  <c r="O692" i="6"/>
  <c r="P692" i="6"/>
  <c r="D693" i="6"/>
  <c r="O693" i="6"/>
  <c r="P693" i="6"/>
  <c r="D694" i="6"/>
  <c r="O694" i="6"/>
  <c r="P694" i="6"/>
  <c r="D695" i="6"/>
  <c r="O695" i="6"/>
  <c r="P695" i="6"/>
  <c r="D696" i="6"/>
  <c r="O696" i="6"/>
  <c r="P696" i="6"/>
  <c r="D697" i="6"/>
  <c r="O697" i="6"/>
  <c r="P697" i="6"/>
  <c r="D698" i="6"/>
  <c r="O698" i="6"/>
  <c r="P698" i="6"/>
  <c r="D699" i="6"/>
  <c r="O699" i="6"/>
  <c r="P699" i="6"/>
  <c r="D700" i="6"/>
  <c r="O700" i="6"/>
  <c r="P700" i="6"/>
  <c r="D701" i="6"/>
  <c r="O701" i="6"/>
  <c r="P701" i="6"/>
  <c r="D702" i="6"/>
  <c r="O702" i="6"/>
  <c r="P702" i="6"/>
  <c r="D703" i="6"/>
  <c r="O703" i="6"/>
  <c r="P703" i="6"/>
  <c r="D704" i="6"/>
  <c r="O704" i="6"/>
  <c r="P704" i="6"/>
  <c r="D705" i="6"/>
  <c r="O705" i="6"/>
  <c r="P705" i="6"/>
  <c r="D706" i="6"/>
  <c r="O706" i="6"/>
  <c r="P706" i="6"/>
  <c r="D707" i="6"/>
  <c r="O707" i="6"/>
  <c r="P707" i="6"/>
  <c r="D708" i="6"/>
  <c r="O708" i="6"/>
  <c r="P708" i="6"/>
  <c r="D709" i="6"/>
  <c r="O709" i="6"/>
  <c r="P709" i="6"/>
  <c r="D710" i="6"/>
  <c r="O710" i="6"/>
  <c r="P710" i="6"/>
  <c r="D711" i="6"/>
  <c r="O711" i="6"/>
  <c r="P711" i="6"/>
  <c r="D712" i="6"/>
  <c r="O712" i="6"/>
  <c r="P712" i="6"/>
  <c r="D713" i="6"/>
  <c r="O713" i="6"/>
  <c r="P713" i="6"/>
  <c r="D714" i="6"/>
  <c r="O714" i="6"/>
  <c r="P714" i="6"/>
  <c r="D715" i="6"/>
  <c r="O715" i="6"/>
  <c r="P715" i="6"/>
  <c r="D716" i="6"/>
  <c r="O716" i="6"/>
  <c r="P716" i="6"/>
  <c r="D717" i="6"/>
  <c r="O717" i="6"/>
  <c r="P717" i="6"/>
  <c r="D718" i="6"/>
  <c r="O718" i="6"/>
  <c r="P718" i="6"/>
  <c r="D719" i="6"/>
  <c r="O719" i="6"/>
  <c r="P719" i="6"/>
  <c r="D720" i="6"/>
  <c r="O720" i="6"/>
  <c r="P720" i="6"/>
  <c r="D721" i="6"/>
  <c r="O721" i="6"/>
  <c r="P721" i="6"/>
  <c r="D722" i="6"/>
  <c r="O722" i="6"/>
  <c r="P722" i="6"/>
  <c r="D723" i="6"/>
  <c r="O723" i="6"/>
  <c r="P723" i="6"/>
  <c r="D724" i="6"/>
  <c r="O724" i="6"/>
  <c r="P724" i="6"/>
  <c r="D725" i="6"/>
  <c r="O725" i="6"/>
  <c r="P725" i="6"/>
  <c r="D726" i="6"/>
  <c r="O726" i="6"/>
  <c r="P726" i="6"/>
  <c r="D727" i="6"/>
  <c r="O727" i="6"/>
  <c r="P727" i="6"/>
  <c r="D728" i="6"/>
  <c r="O728" i="6"/>
  <c r="P728" i="6"/>
  <c r="D729" i="6"/>
  <c r="O729" i="6"/>
  <c r="P729" i="6"/>
  <c r="D730" i="6"/>
  <c r="O730" i="6"/>
  <c r="P730" i="6"/>
  <c r="D731" i="6"/>
  <c r="O731" i="6"/>
  <c r="P731" i="6"/>
  <c r="D732" i="6"/>
  <c r="O732" i="6"/>
  <c r="P732" i="6"/>
  <c r="D733" i="6"/>
  <c r="O733" i="6"/>
  <c r="P733" i="6"/>
  <c r="D734" i="6"/>
  <c r="O734" i="6"/>
  <c r="P734" i="6"/>
  <c r="D735" i="6"/>
  <c r="O735" i="6"/>
  <c r="P735" i="6"/>
  <c r="D736" i="6"/>
  <c r="O736" i="6"/>
  <c r="P736" i="6"/>
  <c r="D737" i="6"/>
  <c r="O737" i="6"/>
  <c r="P737" i="6"/>
  <c r="D738" i="6"/>
  <c r="O738" i="6"/>
  <c r="P738" i="6"/>
  <c r="D739" i="6"/>
  <c r="O739" i="6"/>
  <c r="P739" i="6"/>
  <c r="D740" i="6"/>
  <c r="O740" i="6"/>
  <c r="P740" i="6"/>
  <c r="D741" i="6"/>
  <c r="O741" i="6"/>
  <c r="P741" i="6"/>
  <c r="D742" i="6"/>
  <c r="O742" i="6"/>
  <c r="P742" i="6"/>
  <c r="D743" i="6"/>
  <c r="O743" i="6"/>
  <c r="P743" i="6"/>
  <c r="D744" i="6"/>
  <c r="O744" i="6"/>
  <c r="P744" i="6"/>
  <c r="D745" i="6"/>
  <c r="O745" i="6"/>
  <c r="P745" i="6"/>
  <c r="D746" i="6"/>
  <c r="O746" i="6"/>
  <c r="P746" i="6"/>
  <c r="D747" i="6"/>
  <c r="O747" i="6"/>
  <c r="P747" i="6"/>
  <c r="D748" i="6"/>
  <c r="O748" i="6"/>
  <c r="P748" i="6"/>
  <c r="D749" i="6"/>
  <c r="O749" i="6"/>
  <c r="P749" i="6"/>
  <c r="D750" i="6"/>
  <c r="O750" i="6"/>
  <c r="P750" i="6"/>
  <c r="D751" i="6"/>
  <c r="O751" i="6"/>
  <c r="P751" i="6"/>
  <c r="D752" i="6"/>
  <c r="O752" i="6"/>
  <c r="P752" i="6"/>
  <c r="D753" i="6"/>
  <c r="O753" i="6"/>
  <c r="P753" i="6"/>
  <c r="D754" i="6"/>
  <c r="O754" i="6"/>
  <c r="P754" i="6"/>
  <c r="D755" i="6"/>
  <c r="O755" i="6"/>
  <c r="P755" i="6"/>
  <c r="D756" i="6"/>
  <c r="O756" i="6"/>
  <c r="P756" i="6"/>
  <c r="D757" i="6"/>
  <c r="O757" i="6"/>
  <c r="P757" i="6"/>
  <c r="D758" i="6"/>
  <c r="O758" i="6"/>
  <c r="P758" i="6"/>
  <c r="D759" i="6"/>
  <c r="O759" i="6"/>
  <c r="P759" i="6"/>
  <c r="D760" i="6"/>
  <c r="O760" i="6"/>
  <c r="P760" i="6"/>
  <c r="D761" i="6"/>
  <c r="O761" i="6"/>
  <c r="P761" i="6"/>
  <c r="D762" i="6"/>
  <c r="O762" i="6"/>
  <c r="P762" i="6"/>
  <c r="D763" i="6"/>
  <c r="O763" i="6"/>
  <c r="P763" i="6"/>
  <c r="D764" i="6"/>
  <c r="O764" i="6"/>
  <c r="P764" i="6"/>
  <c r="D765" i="6"/>
  <c r="O765" i="6"/>
  <c r="P765" i="6"/>
  <c r="D766" i="6"/>
  <c r="O766" i="6"/>
  <c r="P766" i="6"/>
  <c r="D767" i="6"/>
  <c r="O767" i="6"/>
  <c r="P767" i="6"/>
  <c r="D768" i="6"/>
  <c r="O768" i="6"/>
  <c r="P768" i="6"/>
  <c r="D769" i="6"/>
  <c r="O769" i="6"/>
  <c r="P769" i="6"/>
  <c r="D770" i="6"/>
  <c r="O770" i="6"/>
  <c r="P770" i="6"/>
  <c r="D771" i="6"/>
  <c r="O771" i="6"/>
  <c r="P771" i="6"/>
  <c r="D772" i="6"/>
  <c r="O772" i="6"/>
  <c r="P772" i="6"/>
  <c r="D773" i="6"/>
  <c r="O773" i="6"/>
  <c r="P773" i="6"/>
  <c r="D774" i="6"/>
  <c r="O774" i="6"/>
  <c r="P774" i="6"/>
  <c r="D775" i="6"/>
  <c r="O775" i="6"/>
  <c r="P775" i="6"/>
  <c r="D776" i="6"/>
  <c r="O776" i="6"/>
  <c r="P776" i="6"/>
  <c r="D777" i="6"/>
  <c r="O777" i="6"/>
  <c r="P777" i="6"/>
  <c r="D778" i="6"/>
  <c r="O778" i="6"/>
  <c r="P778" i="6"/>
  <c r="D779" i="6"/>
  <c r="O779" i="6"/>
  <c r="P779" i="6"/>
  <c r="D780" i="6"/>
  <c r="O780" i="6"/>
  <c r="P780" i="6"/>
  <c r="D781" i="6"/>
  <c r="O781" i="6"/>
  <c r="P781" i="6"/>
  <c r="D782" i="6"/>
  <c r="O782" i="6"/>
  <c r="P782" i="6"/>
  <c r="D783" i="6"/>
  <c r="O783" i="6"/>
  <c r="P783" i="6"/>
  <c r="D784" i="6"/>
  <c r="O784" i="6"/>
  <c r="P784" i="6"/>
  <c r="D785" i="6"/>
  <c r="O785" i="6"/>
  <c r="P785" i="6"/>
  <c r="D786" i="6"/>
  <c r="O786" i="6"/>
  <c r="P786" i="6"/>
  <c r="D787" i="6"/>
  <c r="O787" i="6"/>
  <c r="P787" i="6"/>
  <c r="D788" i="6"/>
  <c r="O788" i="6"/>
  <c r="P788" i="6"/>
  <c r="D789" i="6"/>
  <c r="O789" i="6"/>
  <c r="P789" i="6"/>
  <c r="D790" i="6"/>
  <c r="O790" i="6"/>
  <c r="P790" i="6"/>
  <c r="D791" i="6"/>
  <c r="O791" i="6"/>
  <c r="P791" i="6"/>
  <c r="D792" i="6"/>
  <c r="O792" i="6"/>
  <c r="P792" i="6"/>
  <c r="D793" i="6"/>
  <c r="O793" i="6"/>
  <c r="P793" i="6"/>
  <c r="D794" i="6"/>
  <c r="O794" i="6"/>
  <c r="P794" i="6"/>
  <c r="D795" i="6"/>
  <c r="O795" i="6"/>
  <c r="P795" i="6"/>
  <c r="D796" i="6"/>
  <c r="O796" i="6"/>
  <c r="P796" i="6"/>
  <c r="D797" i="6"/>
  <c r="O797" i="6"/>
  <c r="P797" i="6"/>
  <c r="D798" i="6"/>
  <c r="O798" i="6"/>
  <c r="P798" i="6"/>
  <c r="D799" i="6"/>
  <c r="O799" i="6"/>
  <c r="P799" i="6"/>
  <c r="D800" i="6"/>
  <c r="O800" i="6"/>
  <c r="P800" i="6"/>
  <c r="D801" i="6"/>
  <c r="O801" i="6"/>
  <c r="P801" i="6"/>
  <c r="D802" i="6"/>
  <c r="O802" i="6"/>
  <c r="P802" i="6"/>
  <c r="D803" i="6"/>
  <c r="O803" i="6"/>
  <c r="P803" i="6"/>
  <c r="D804" i="6"/>
  <c r="O804" i="6"/>
  <c r="P804" i="6"/>
  <c r="D805" i="6"/>
  <c r="O805" i="6"/>
  <c r="P805" i="6"/>
  <c r="D806" i="6"/>
  <c r="O806" i="6"/>
  <c r="P806" i="6"/>
  <c r="D807" i="6"/>
  <c r="O807" i="6"/>
  <c r="P807" i="6"/>
  <c r="D808" i="6"/>
  <c r="O808" i="6"/>
  <c r="P808" i="6"/>
  <c r="D809" i="6"/>
  <c r="O809" i="6"/>
  <c r="P809" i="6"/>
  <c r="D810" i="6"/>
  <c r="O810" i="6"/>
  <c r="P810" i="6"/>
  <c r="D811" i="6"/>
  <c r="O811" i="6"/>
  <c r="P811" i="6"/>
  <c r="D812" i="6"/>
  <c r="O812" i="6"/>
  <c r="P812" i="6"/>
  <c r="D813" i="6"/>
  <c r="O813" i="6"/>
  <c r="P813" i="6"/>
  <c r="D814" i="6"/>
  <c r="O814" i="6"/>
  <c r="P814" i="6"/>
  <c r="D815" i="6"/>
  <c r="O815" i="6"/>
  <c r="P815" i="6"/>
  <c r="D816" i="6"/>
  <c r="O816" i="6"/>
  <c r="P816" i="6"/>
  <c r="D817" i="6"/>
  <c r="O817" i="6"/>
  <c r="P817" i="6"/>
  <c r="D818" i="6"/>
  <c r="O818" i="6"/>
  <c r="P818" i="6"/>
  <c r="D819" i="6"/>
  <c r="O819" i="6"/>
  <c r="P819" i="6"/>
  <c r="D820" i="6"/>
  <c r="O820" i="6"/>
  <c r="P820" i="6"/>
  <c r="D821" i="6"/>
  <c r="O821" i="6"/>
  <c r="P821" i="6"/>
  <c r="D822" i="6"/>
  <c r="O822" i="6"/>
  <c r="P822" i="6"/>
  <c r="D823" i="6"/>
  <c r="O823" i="6"/>
  <c r="P823" i="6"/>
  <c r="D824" i="6"/>
  <c r="O824" i="6"/>
  <c r="P824" i="6"/>
  <c r="D825" i="6"/>
  <c r="O825" i="6"/>
  <c r="P825" i="6"/>
  <c r="D826" i="6"/>
  <c r="O826" i="6"/>
  <c r="P826" i="6"/>
  <c r="D827" i="6"/>
  <c r="O827" i="6"/>
  <c r="P827" i="6"/>
  <c r="D828" i="6"/>
  <c r="O828" i="6"/>
  <c r="P828" i="6"/>
  <c r="D829" i="6"/>
  <c r="O829" i="6"/>
  <c r="P829" i="6"/>
  <c r="D830" i="6"/>
  <c r="O830" i="6"/>
  <c r="P830" i="6"/>
  <c r="D831" i="6"/>
  <c r="O831" i="6"/>
  <c r="P831" i="6"/>
  <c r="D832" i="6"/>
  <c r="O832" i="6"/>
  <c r="P832" i="6"/>
  <c r="D833" i="6"/>
  <c r="O833" i="6"/>
  <c r="P833" i="6"/>
  <c r="D834" i="6"/>
  <c r="O834" i="6"/>
  <c r="P834" i="6"/>
  <c r="D835" i="6"/>
  <c r="O835" i="6"/>
  <c r="P835" i="6"/>
  <c r="D836" i="6"/>
  <c r="O836" i="6"/>
  <c r="P836" i="6"/>
  <c r="D837" i="6"/>
  <c r="O837" i="6"/>
  <c r="P837" i="6"/>
  <c r="D838" i="6"/>
  <c r="O838" i="6"/>
  <c r="P838" i="6"/>
  <c r="D839" i="6"/>
  <c r="O839" i="6"/>
  <c r="P839" i="6"/>
  <c r="D840" i="6"/>
  <c r="O840" i="6"/>
  <c r="P840" i="6"/>
  <c r="D841" i="6"/>
  <c r="O841" i="6"/>
  <c r="P841" i="6"/>
  <c r="D842" i="6"/>
  <c r="O842" i="6"/>
  <c r="P842" i="6"/>
  <c r="D843" i="6"/>
  <c r="O843" i="6"/>
  <c r="P843" i="6"/>
  <c r="D844" i="6"/>
  <c r="O844" i="6"/>
  <c r="P844" i="6"/>
  <c r="D845" i="6"/>
  <c r="O845" i="6"/>
  <c r="P845" i="6"/>
  <c r="D846" i="6"/>
  <c r="O846" i="6"/>
  <c r="P846" i="6"/>
  <c r="D847" i="6"/>
  <c r="O847" i="6"/>
  <c r="P847" i="6"/>
  <c r="D848" i="6"/>
  <c r="O848" i="6"/>
  <c r="P848" i="6"/>
  <c r="D849" i="6"/>
  <c r="O849" i="6"/>
  <c r="P849" i="6"/>
  <c r="D850" i="6"/>
  <c r="O850" i="6"/>
  <c r="P850" i="6"/>
  <c r="D851" i="6"/>
  <c r="O851" i="6"/>
  <c r="P851" i="6"/>
  <c r="D852" i="6"/>
  <c r="O852" i="6"/>
  <c r="P852" i="6"/>
  <c r="D853" i="6"/>
  <c r="O853" i="6"/>
  <c r="P853" i="6"/>
  <c r="D854" i="6"/>
  <c r="O854" i="6"/>
  <c r="P854" i="6"/>
  <c r="D855" i="6"/>
  <c r="O855" i="6"/>
  <c r="P855" i="6"/>
  <c r="D856" i="6"/>
  <c r="O856" i="6"/>
  <c r="P856" i="6"/>
  <c r="D857" i="6"/>
  <c r="O857" i="6"/>
  <c r="P857" i="6"/>
  <c r="D858" i="6"/>
  <c r="O858" i="6"/>
  <c r="P858" i="6"/>
  <c r="D859" i="6"/>
  <c r="O859" i="6"/>
  <c r="P859" i="6"/>
  <c r="D860" i="6"/>
  <c r="O860" i="6"/>
  <c r="P860" i="6"/>
  <c r="D861" i="6"/>
  <c r="O861" i="6"/>
  <c r="P861" i="6"/>
  <c r="D862" i="6"/>
  <c r="O862" i="6"/>
  <c r="P862" i="6"/>
  <c r="D863" i="6"/>
  <c r="O863" i="6"/>
  <c r="P863" i="6"/>
  <c r="D864" i="6"/>
  <c r="O864" i="6"/>
  <c r="P864" i="6"/>
  <c r="D865" i="6"/>
  <c r="O865" i="6"/>
  <c r="P865" i="6"/>
  <c r="D866" i="6"/>
  <c r="O866" i="6"/>
  <c r="P866" i="6"/>
  <c r="D867" i="6"/>
  <c r="O867" i="6"/>
  <c r="P867" i="6"/>
  <c r="D868" i="6"/>
  <c r="O868" i="6"/>
  <c r="P868" i="6"/>
  <c r="D869" i="6"/>
  <c r="O869" i="6"/>
  <c r="P869" i="6"/>
  <c r="D870" i="6"/>
  <c r="O870" i="6"/>
  <c r="P870" i="6"/>
  <c r="D871" i="6"/>
  <c r="O871" i="6"/>
  <c r="P871" i="6"/>
  <c r="D872" i="6"/>
  <c r="O872" i="6"/>
  <c r="P872" i="6"/>
  <c r="D873" i="6"/>
  <c r="O873" i="6"/>
  <c r="P873" i="6"/>
  <c r="D874" i="6"/>
  <c r="O874" i="6"/>
  <c r="P874" i="6"/>
  <c r="D875" i="6"/>
  <c r="O875" i="6"/>
  <c r="P875" i="6"/>
  <c r="D876" i="6"/>
  <c r="O876" i="6"/>
  <c r="P876" i="6"/>
  <c r="D877" i="6"/>
  <c r="O877" i="6"/>
  <c r="P877" i="6"/>
  <c r="D878" i="6"/>
  <c r="O878" i="6"/>
  <c r="P878" i="6"/>
  <c r="D879" i="6"/>
  <c r="O879" i="6"/>
  <c r="P879" i="6"/>
  <c r="D880" i="6"/>
  <c r="O880" i="6"/>
  <c r="P880" i="6"/>
  <c r="D881" i="6"/>
  <c r="O881" i="6"/>
  <c r="P881" i="6"/>
  <c r="D882" i="6"/>
  <c r="O882" i="6"/>
  <c r="P882" i="6"/>
  <c r="D883" i="6"/>
  <c r="O883" i="6"/>
  <c r="P883" i="6"/>
  <c r="D884" i="6"/>
  <c r="O884" i="6"/>
  <c r="P884" i="6"/>
  <c r="D885" i="6"/>
  <c r="O885" i="6"/>
  <c r="P885" i="6"/>
  <c r="D886" i="6"/>
  <c r="O886" i="6"/>
  <c r="P886" i="6"/>
  <c r="D887" i="6"/>
  <c r="O887" i="6"/>
  <c r="P887" i="6"/>
  <c r="D888" i="6"/>
  <c r="O888" i="6"/>
  <c r="P888" i="6"/>
  <c r="D889" i="6"/>
  <c r="O889" i="6"/>
  <c r="P889" i="6"/>
  <c r="D890" i="6"/>
  <c r="O890" i="6"/>
  <c r="P890" i="6"/>
  <c r="D891" i="6"/>
  <c r="O891" i="6"/>
  <c r="P891" i="6"/>
  <c r="D892" i="6"/>
  <c r="O892" i="6"/>
  <c r="P892" i="6"/>
  <c r="D893" i="6"/>
  <c r="O893" i="6"/>
  <c r="P893" i="6"/>
  <c r="D894" i="6"/>
  <c r="O894" i="6"/>
  <c r="P894" i="6"/>
  <c r="D895" i="6"/>
  <c r="O895" i="6"/>
  <c r="P895" i="6"/>
  <c r="D896" i="6"/>
  <c r="O896" i="6"/>
  <c r="P896" i="6"/>
  <c r="D897" i="6"/>
  <c r="O897" i="6"/>
  <c r="P897" i="6"/>
  <c r="D898" i="6"/>
  <c r="O898" i="6"/>
  <c r="P898" i="6"/>
  <c r="D899" i="6"/>
  <c r="O899" i="6"/>
  <c r="P899" i="6"/>
  <c r="D900" i="6"/>
  <c r="O900" i="6"/>
  <c r="P900" i="6"/>
  <c r="D901" i="6"/>
  <c r="O901" i="6"/>
  <c r="P901" i="6"/>
  <c r="D902" i="6"/>
  <c r="O902" i="6"/>
  <c r="P902" i="6"/>
  <c r="D903" i="6"/>
  <c r="O903" i="6"/>
  <c r="P903" i="6"/>
  <c r="D904" i="6"/>
  <c r="O904" i="6"/>
  <c r="P904" i="6"/>
  <c r="D905" i="6"/>
  <c r="O905" i="6"/>
  <c r="P905" i="6"/>
  <c r="D906" i="6"/>
  <c r="O906" i="6"/>
  <c r="P906" i="6"/>
  <c r="D907" i="6"/>
  <c r="O907" i="6"/>
  <c r="P907" i="6"/>
  <c r="D908" i="6"/>
  <c r="O908" i="6"/>
  <c r="P908" i="6"/>
  <c r="D909" i="6"/>
  <c r="O909" i="6"/>
  <c r="P909" i="6"/>
  <c r="D910" i="6"/>
  <c r="O910" i="6"/>
  <c r="P910" i="6"/>
  <c r="D911" i="6"/>
  <c r="O911" i="6"/>
  <c r="P911" i="6"/>
  <c r="D912" i="6"/>
  <c r="O912" i="6"/>
  <c r="P912" i="6"/>
  <c r="D913" i="6"/>
  <c r="O913" i="6"/>
  <c r="P913" i="6"/>
  <c r="D914" i="6"/>
  <c r="O914" i="6"/>
  <c r="P914" i="6"/>
  <c r="D915" i="6"/>
  <c r="O915" i="6"/>
  <c r="P915" i="6"/>
  <c r="D916" i="6"/>
  <c r="O916" i="6"/>
  <c r="P916" i="6"/>
  <c r="D917" i="6"/>
  <c r="O917" i="6"/>
  <c r="P917" i="6"/>
  <c r="D918" i="6"/>
  <c r="O918" i="6"/>
  <c r="P918" i="6"/>
  <c r="D919" i="6"/>
  <c r="O919" i="6"/>
  <c r="P919" i="6"/>
  <c r="D920" i="6"/>
  <c r="O920" i="6"/>
  <c r="P920" i="6"/>
  <c r="D921" i="6"/>
  <c r="O921" i="6"/>
  <c r="P921" i="6"/>
  <c r="D922" i="6"/>
  <c r="O922" i="6"/>
  <c r="P922" i="6"/>
  <c r="D923" i="6"/>
  <c r="O923" i="6"/>
  <c r="P923" i="6"/>
  <c r="D924" i="6"/>
  <c r="O924" i="6"/>
  <c r="P924" i="6"/>
  <c r="D925" i="6"/>
  <c r="O925" i="6"/>
  <c r="P925" i="6"/>
  <c r="D926" i="6"/>
  <c r="O926" i="6"/>
  <c r="P926" i="6"/>
  <c r="D927" i="6"/>
  <c r="O927" i="6"/>
  <c r="P927" i="6"/>
  <c r="D928" i="6"/>
  <c r="O928" i="6"/>
  <c r="P928" i="6"/>
  <c r="D929" i="6"/>
  <c r="O929" i="6"/>
  <c r="P929" i="6"/>
  <c r="D930" i="6"/>
  <c r="O930" i="6"/>
  <c r="P930" i="6"/>
  <c r="D931" i="6"/>
  <c r="O931" i="6"/>
  <c r="P931" i="6"/>
  <c r="D932" i="6"/>
  <c r="O932" i="6"/>
  <c r="P932" i="6"/>
  <c r="D933" i="6"/>
  <c r="O933" i="6"/>
  <c r="P933" i="6"/>
  <c r="D934" i="6"/>
  <c r="O934" i="6"/>
  <c r="P934" i="6"/>
  <c r="D935" i="6"/>
  <c r="O935" i="6"/>
  <c r="P935" i="6"/>
  <c r="D936" i="6"/>
  <c r="O936" i="6"/>
  <c r="P936" i="6"/>
  <c r="D937" i="6"/>
  <c r="O937" i="6"/>
  <c r="P937" i="6"/>
  <c r="D938" i="6"/>
  <c r="O938" i="6"/>
  <c r="P938" i="6"/>
  <c r="D939" i="6"/>
  <c r="O939" i="6"/>
  <c r="P939" i="6"/>
  <c r="D940" i="6"/>
  <c r="O940" i="6"/>
  <c r="P940" i="6"/>
  <c r="D941" i="6"/>
  <c r="O941" i="6"/>
  <c r="P941" i="6"/>
  <c r="D942" i="6"/>
  <c r="O942" i="6"/>
  <c r="P942" i="6"/>
  <c r="D943" i="6"/>
  <c r="O943" i="6"/>
  <c r="P943" i="6"/>
  <c r="D944" i="6"/>
  <c r="O944" i="6"/>
  <c r="P944" i="6"/>
  <c r="D945" i="6"/>
  <c r="O945" i="6"/>
  <c r="P945" i="6"/>
  <c r="D946" i="6"/>
  <c r="O946" i="6"/>
  <c r="P946" i="6"/>
  <c r="D947" i="6"/>
  <c r="O947" i="6"/>
  <c r="P947" i="6"/>
  <c r="D948" i="6"/>
  <c r="O948" i="6"/>
  <c r="P948" i="6"/>
  <c r="D949" i="6"/>
  <c r="O949" i="6"/>
  <c r="P949" i="6"/>
  <c r="D950" i="6"/>
  <c r="O950" i="6"/>
  <c r="P950" i="6"/>
  <c r="D951" i="6"/>
  <c r="O951" i="6"/>
  <c r="P951" i="6"/>
  <c r="D952" i="6"/>
  <c r="O952" i="6"/>
  <c r="P952" i="6"/>
  <c r="D953" i="6"/>
  <c r="O953" i="6"/>
  <c r="P953" i="6"/>
  <c r="D954" i="6"/>
  <c r="O954" i="6"/>
  <c r="P954" i="6"/>
  <c r="D955" i="6"/>
  <c r="O955" i="6"/>
  <c r="P955" i="6"/>
  <c r="D956" i="6"/>
  <c r="O956" i="6"/>
  <c r="P956" i="6"/>
  <c r="D957" i="6"/>
  <c r="O957" i="6"/>
  <c r="P957" i="6"/>
  <c r="D958" i="6"/>
  <c r="O958" i="6"/>
  <c r="P958" i="6"/>
  <c r="D959" i="6"/>
  <c r="O959" i="6"/>
  <c r="P959" i="6"/>
  <c r="D960" i="6"/>
  <c r="O960" i="6"/>
  <c r="P960" i="6"/>
  <c r="D961" i="6"/>
  <c r="O961" i="6"/>
  <c r="P961" i="6"/>
  <c r="D962" i="6"/>
  <c r="O962" i="6"/>
  <c r="P962" i="6"/>
  <c r="D963" i="6"/>
  <c r="O963" i="6"/>
  <c r="P963" i="6"/>
  <c r="D964" i="6"/>
  <c r="O964" i="6"/>
  <c r="P964" i="6"/>
  <c r="D965" i="6"/>
  <c r="O965" i="6"/>
  <c r="P965" i="6"/>
  <c r="D966" i="6"/>
  <c r="O966" i="6"/>
  <c r="P966" i="6"/>
  <c r="D967" i="6"/>
  <c r="O967" i="6"/>
  <c r="P967" i="6"/>
  <c r="D968" i="6"/>
  <c r="O968" i="6"/>
  <c r="P968" i="6"/>
  <c r="D969" i="6"/>
  <c r="O969" i="6"/>
  <c r="P969" i="6"/>
  <c r="D970" i="6"/>
  <c r="O970" i="6"/>
  <c r="P970" i="6"/>
  <c r="D971" i="6"/>
  <c r="O971" i="6"/>
  <c r="P971" i="6"/>
  <c r="D972" i="6"/>
  <c r="O972" i="6"/>
  <c r="P972" i="6"/>
  <c r="D973" i="6"/>
  <c r="O973" i="6"/>
  <c r="P973" i="6"/>
  <c r="D974" i="6"/>
  <c r="O974" i="6"/>
  <c r="P974" i="6"/>
  <c r="D975" i="6"/>
  <c r="O975" i="6"/>
  <c r="P975" i="6"/>
  <c r="D976" i="6"/>
  <c r="O976" i="6"/>
  <c r="P976" i="6"/>
  <c r="D977" i="6"/>
  <c r="O977" i="6"/>
  <c r="P977" i="6"/>
  <c r="D978" i="6"/>
  <c r="O978" i="6"/>
  <c r="P978" i="6"/>
  <c r="D979" i="6"/>
  <c r="O979" i="6"/>
  <c r="P979" i="6"/>
  <c r="D980" i="6"/>
  <c r="O980" i="6"/>
  <c r="P980" i="6"/>
  <c r="D981" i="6"/>
  <c r="O981" i="6"/>
  <c r="P981" i="6"/>
  <c r="D982" i="6"/>
  <c r="O982" i="6"/>
  <c r="P982" i="6"/>
  <c r="D983" i="6"/>
  <c r="O983" i="6"/>
  <c r="P983" i="6"/>
  <c r="D984" i="6"/>
  <c r="O984" i="6"/>
  <c r="P984" i="6"/>
  <c r="D985" i="6"/>
  <c r="O985" i="6"/>
  <c r="P985" i="6"/>
  <c r="D986" i="6"/>
  <c r="O986" i="6"/>
  <c r="P986" i="6"/>
  <c r="D987" i="6"/>
  <c r="O987" i="6"/>
  <c r="P987" i="6"/>
  <c r="D988" i="6"/>
  <c r="O988" i="6"/>
  <c r="P988" i="6"/>
  <c r="D989" i="6"/>
  <c r="O989" i="6"/>
  <c r="P989" i="6"/>
  <c r="D990" i="6"/>
  <c r="O990" i="6"/>
  <c r="P990" i="6"/>
  <c r="D991" i="6"/>
  <c r="O991" i="6"/>
  <c r="P991" i="6"/>
  <c r="D992" i="6"/>
  <c r="O992" i="6"/>
  <c r="P992" i="6"/>
  <c r="D993" i="6"/>
  <c r="O993" i="6"/>
  <c r="P993" i="6"/>
  <c r="D994" i="6"/>
  <c r="O994" i="6"/>
  <c r="P994" i="6"/>
  <c r="D995" i="6"/>
  <c r="O995" i="6"/>
  <c r="P995" i="6"/>
  <c r="D996" i="6"/>
  <c r="O996" i="6"/>
  <c r="P996" i="6"/>
  <c r="D997" i="6"/>
  <c r="O997" i="6"/>
  <c r="P997" i="6"/>
  <c r="D998" i="6"/>
  <c r="O998" i="6"/>
  <c r="P998" i="6"/>
  <c r="D999" i="6"/>
  <c r="O999" i="6"/>
  <c r="P999" i="6"/>
  <c r="D1000" i="6"/>
  <c r="O1000" i="6"/>
  <c r="P1000" i="6"/>
  <c r="D1001" i="6"/>
  <c r="O1001" i="6"/>
  <c r="P1001" i="6"/>
  <c r="O8" i="1"/>
  <c r="M998" i="6" l="1"/>
  <c r="M986" i="6"/>
  <c r="M970" i="6"/>
  <c r="M958" i="6"/>
  <c r="M950" i="6"/>
  <c r="M934" i="6"/>
  <c r="M922" i="6"/>
  <c r="M918" i="6"/>
  <c r="M906" i="6"/>
  <c r="M902" i="6"/>
  <c r="M890" i="6"/>
  <c r="M878" i="6"/>
  <c r="M874" i="6"/>
  <c r="M858" i="6"/>
  <c r="M846" i="6"/>
  <c r="M830" i="6"/>
  <c r="M818" i="6"/>
  <c r="M814" i="6"/>
  <c r="M810" i="6"/>
  <c r="M774" i="6"/>
  <c r="M770" i="6"/>
  <c r="M750" i="6"/>
  <c r="M746" i="6"/>
  <c r="M726" i="6"/>
  <c r="M714" i="6"/>
  <c r="M698" i="6"/>
  <c r="M694" i="6"/>
  <c r="M682" i="6"/>
  <c r="M666" i="6"/>
  <c r="M654" i="6"/>
  <c r="M646" i="6"/>
  <c r="M634" i="6"/>
  <c r="M630" i="6"/>
  <c r="M626" i="6"/>
  <c r="M614" i="6"/>
  <c r="M602" i="6"/>
  <c r="M598" i="6"/>
  <c r="M582" i="6"/>
  <c r="M566" i="6"/>
  <c r="M554" i="6"/>
  <c r="M538" i="6"/>
  <c r="M522" i="6"/>
  <c r="M506" i="6"/>
  <c r="M502" i="6"/>
  <c r="M490" i="6"/>
  <c r="M486" i="6"/>
  <c r="M470" i="6"/>
  <c r="M458" i="6"/>
  <c r="M454" i="6"/>
  <c r="M450" i="6"/>
  <c r="M438" i="6"/>
  <c r="M426" i="6"/>
  <c r="M422" i="6"/>
  <c r="M382" i="6"/>
  <c r="M366" i="6"/>
  <c r="M350" i="6"/>
  <c r="M338" i="6"/>
  <c r="M326" i="6"/>
  <c r="M310" i="6"/>
  <c r="M298" i="6"/>
  <c r="M286" i="6"/>
  <c r="M282" i="6"/>
  <c r="M266" i="6"/>
  <c r="M254" i="6"/>
  <c r="M234" i="6"/>
  <c r="M218" i="6"/>
  <c r="M214" i="6"/>
  <c r="M210" i="6"/>
  <c r="M206" i="6"/>
  <c r="M202" i="6"/>
  <c r="M190" i="6"/>
  <c r="M186" i="6"/>
  <c r="M174" i="6"/>
  <c r="M170" i="6"/>
  <c r="M146" i="6"/>
  <c r="M134" i="6"/>
  <c r="M118" i="6"/>
  <c r="M106" i="6"/>
  <c r="M102" i="6"/>
  <c r="M98" i="6"/>
  <c r="M74" i="6"/>
  <c r="M70" i="6"/>
  <c r="M66" i="6"/>
  <c r="M62" i="6"/>
  <c r="M58" i="6"/>
  <c r="M997" i="6"/>
  <c r="M981" i="6"/>
  <c r="M965" i="6"/>
  <c r="M953" i="6"/>
  <c r="M949" i="6"/>
  <c r="M937" i="6"/>
  <c r="M925" i="6"/>
  <c r="M921" i="6"/>
  <c r="M909" i="6"/>
  <c r="M905" i="6"/>
  <c r="M901" i="6"/>
  <c r="M881" i="6"/>
  <c r="M869" i="6"/>
  <c r="M853" i="6"/>
  <c r="M845" i="6"/>
  <c r="M833" i="6"/>
  <c r="M994" i="6"/>
  <c r="M990" i="6"/>
  <c r="M982" i="6"/>
  <c r="M978" i="6"/>
  <c r="M974" i="6"/>
  <c r="M966" i="6"/>
  <c r="M962" i="6"/>
  <c r="M954" i="6"/>
  <c r="M946" i="6"/>
  <c r="M942" i="6"/>
  <c r="M938" i="6"/>
  <c r="M930" i="6"/>
  <c r="M926" i="6"/>
  <c r="M914" i="6"/>
  <c r="M910" i="6"/>
  <c r="M898" i="6"/>
  <c r="M894" i="6"/>
  <c r="M886" i="6"/>
  <c r="M882" i="6"/>
  <c r="M870" i="6"/>
  <c r="M866" i="6"/>
  <c r="M862" i="6"/>
  <c r="M854" i="6"/>
  <c r="M850" i="6"/>
  <c r="M842" i="6"/>
  <c r="M838" i="6"/>
  <c r="M834" i="6"/>
  <c r="M826" i="6"/>
  <c r="M822" i="6"/>
  <c r="M806" i="6"/>
  <c r="M802" i="6"/>
  <c r="M798" i="6"/>
  <c r="M794" i="6"/>
  <c r="M790" i="6"/>
  <c r="M786" i="6"/>
  <c r="M782" i="6"/>
  <c r="M778" i="6"/>
  <c r="M766" i="6"/>
  <c r="M762" i="6"/>
  <c r="M758" i="6"/>
  <c r="M754" i="6"/>
  <c r="M742" i="6"/>
  <c r="M738" i="6"/>
  <c r="M734" i="6"/>
  <c r="M730" i="6"/>
  <c r="M722" i="6"/>
  <c r="M718" i="6"/>
  <c r="M710" i="6"/>
  <c r="M706" i="6"/>
  <c r="M702" i="6"/>
  <c r="M690" i="6"/>
  <c r="M686" i="6"/>
  <c r="M678" i="6"/>
  <c r="M674" i="6"/>
  <c r="M670" i="6"/>
  <c r="M662" i="6"/>
  <c r="M658" i="6"/>
  <c r="M650" i="6"/>
  <c r="M642" i="6"/>
  <c r="M638" i="6"/>
  <c r="M622" i="6"/>
  <c r="M618" i="6"/>
  <c r="M610" i="6"/>
  <c r="M606" i="6"/>
  <c r="M594" i="6"/>
  <c r="M590" i="6"/>
  <c r="M586" i="6"/>
  <c r="M578" i="6"/>
  <c r="M574" i="6"/>
  <c r="M570" i="6"/>
  <c r="M562" i="6"/>
  <c r="M558" i="6"/>
  <c r="M550" i="6"/>
  <c r="M546" i="6"/>
  <c r="M542" i="6"/>
  <c r="M534" i="6"/>
  <c r="M530" i="6"/>
  <c r="M526" i="6"/>
  <c r="M518" i="6"/>
  <c r="M514" i="6"/>
  <c r="M510" i="6"/>
  <c r="M498" i="6"/>
  <c r="M494" i="6"/>
  <c r="M482" i="6"/>
  <c r="M478" i="6"/>
  <c r="M474" i="6"/>
  <c r="M466" i="6"/>
  <c r="M462" i="6"/>
  <c r="M446" i="6"/>
  <c r="M442" i="6"/>
  <c r="M434" i="6"/>
  <c r="M430" i="6"/>
  <c r="M418" i="6"/>
  <c r="M414" i="6"/>
  <c r="M410" i="6"/>
  <c r="M406" i="6"/>
  <c r="M402" i="6"/>
  <c r="M398" i="6"/>
  <c r="M394" i="6"/>
  <c r="M390" i="6"/>
  <c r="M386" i="6"/>
  <c r="M378" i="6"/>
  <c r="M374" i="6"/>
  <c r="M370" i="6"/>
  <c r="M362" i="6"/>
  <c r="M358" i="6"/>
  <c r="M354" i="6"/>
  <c r="M346" i="6"/>
  <c r="M342" i="6"/>
  <c r="M334" i="6"/>
  <c r="M330" i="6"/>
  <c r="M322" i="6"/>
  <c r="M318" i="6"/>
  <c r="M314" i="6"/>
  <c r="M306" i="6"/>
  <c r="M302" i="6"/>
  <c r="M294" i="6"/>
  <c r="M290" i="6"/>
  <c r="M278" i="6"/>
  <c r="M274" i="6"/>
  <c r="M270" i="6"/>
  <c r="M262" i="6"/>
  <c r="M258" i="6"/>
  <c r="M250" i="6"/>
  <c r="M246" i="6"/>
  <c r="M242" i="6"/>
  <c r="M238" i="6"/>
  <c r="M230" i="6"/>
  <c r="M226" i="6"/>
  <c r="M222" i="6"/>
  <c r="M198" i="6"/>
  <c r="M194" i="6"/>
  <c r="M182" i="6"/>
  <c r="M178" i="6"/>
  <c r="M166" i="6"/>
  <c r="M162" i="6"/>
  <c r="M158" i="6"/>
  <c r="M154" i="6"/>
  <c r="M150" i="6"/>
  <c r="M142" i="6"/>
  <c r="M138" i="6"/>
  <c r="M130" i="6"/>
  <c r="M126" i="6"/>
  <c r="M122" i="6"/>
  <c r="M114" i="6"/>
  <c r="M110" i="6"/>
  <c r="M94" i="6"/>
  <c r="M90" i="6"/>
  <c r="M86" i="6"/>
  <c r="M82" i="6"/>
  <c r="M78" i="6"/>
  <c r="M54" i="6"/>
  <c r="M50" i="6"/>
  <c r="M46" i="6"/>
  <c r="M42" i="6"/>
  <c r="M38" i="6"/>
  <c r="M34" i="6"/>
  <c r="M30" i="6"/>
  <c r="M26" i="6"/>
  <c r="M21" i="6"/>
  <c r="M17" i="6"/>
  <c r="M13" i="6"/>
  <c r="M9" i="6"/>
  <c r="M1001" i="6"/>
  <c r="M993" i="6"/>
  <c r="M989" i="6"/>
  <c r="M985" i="6"/>
  <c r="M977" i="6"/>
  <c r="M973" i="6"/>
  <c r="M969" i="6"/>
  <c r="M961" i="6"/>
  <c r="M957" i="6"/>
  <c r="M945" i="6"/>
  <c r="M941" i="6"/>
  <c r="M933" i="6"/>
  <c r="M929" i="6"/>
  <c r="M917" i="6"/>
  <c r="M913" i="6"/>
  <c r="M897" i="6"/>
  <c r="M893" i="6"/>
  <c r="M889" i="6"/>
  <c r="M885" i="6"/>
  <c r="M877" i="6"/>
  <c r="M873" i="6"/>
  <c r="M865" i="6"/>
  <c r="M861" i="6"/>
  <c r="M857" i="6"/>
  <c r="M849" i="6"/>
  <c r="M841" i="6"/>
  <c r="M837" i="6"/>
  <c r="M829" i="6"/>
  <c r="M825" i="6"/>
  <c r="M821" i="6"/>
  <c r="M817" i="6"/>
  <c r="M813" i="6"/>
  <c r="M809" i="6"/>
  <c r="M805" i="6"/>
  <c r="M801" i="6"/>
  <c r="M797" i="6"/>
  <c r="M793" i="6"/>
  <c r="M789" i="6"/>
  <c r="M785" i="6"/>
  <c r="M781" i="6"/>
  <c r="M777" i="6"/>
  <c r="M773" i="6"/>
  <c r="M769" i="6"/>
  <c r="M765" i="6"/>
  <c r="M761" i="6"/>
  <c r="M757" i="6"/>
  <c r="M753" i="6"/>
  <c r="M749" i="6"/>
  <c r="M745" i="6"/>
  <c r="M741" i="6"/>
  <c r="M737" i="6"/>
  <c r="M733" i="6"/>
  <c r="M729" i="6"/>
  <c r="M725" i="6"/>
  <c r="M721" i="6"/>
  <c r="M717" i="6"/>
  <c r="M713" i="6"/>
  <c r="M709" i="6"/>
  <c r="M705" i="6"/>
  <c r="M701" i="6"/>
  <c r="M697" i="6"/>
  <c r="M693" i="6"/>
  <c r="M689" i="6"/>
  <c r="M685" i="6"/>
  <c r="M681" i="6"/>
  <c r="M677" i="6"/>
  <c r="M673" i="6"/>
  <c r="M669" i="6"/>
  <c r="M665" i="6"/>
  <c r="M661" i="6"/>
  <c r="M657" i="6"/>
  <c r="M653" i="6"/>
  <c r="M649" i="6"/>
  <c r="M645" i="6"/>
  <c r="M641" i="6"/>
  <c r="M637" i="6"/>
  <c r="M633" i="6"/>
  <c r="M629" i="6"/>
  <c r="M625" i="6"/>
  <c r="M621" i="6"/>
  <c r="M617" i="6"/>
  <c r="M613" i="6"/>
  <c r="M609" i="6"/>
  <c r="M605" i="6"/>
  <c r="M601" i="6"/>
  <c r="M597" i="6"/>
  <c r="M593" i="6"/>
  <c r="M589" i="6"/>
  <c r="M585" i="6"/>
  <c r="M581" i="6"/>
  <c r="M577" i="6"/>
  <c r="M573" i="6"/>
  <c r="M569" i="6"/>
  <c r="M565" i="6"/>
  <c r="M561" i="6"/>
  <c r="M557" i="6"/>
  <c r="M553" i="6"/>
  <c r="M549" i="6"/>
  <c r="M545" i="6"/>
  <c r="M541" i="6"/>
  <c r="M537" i="6"/>
  <c r="M533" i="6"/>
  <c r="M529" i="6"/>
  <c r="M525" i="6"/>
  <c r="M521" i="6"/>
  <c r="M517" i="6"/>
  <c r="M513" i="6"/>
  <c r="M509" i="6"/>
  <c r="M505" i="6"/>
  <c r="M501" i="6"/>
  <c r="M497" i="6"/>
  <c r="M493" i="6"/>
  <c r="M489" i="6"/>
  <c r="M485" i="6"/>
  <c r="M481" i="6"/>
  <c r="M477" i="6"/>
  <c r="M473" i="6"/>
  <c r="M469" i="6"/>
  <c r="M465" i="6"/>
  <c r="M461" i="6"/>
  <c r="M457" i="6"/>
  <c r="M453" i="6"/>
  <c r="M449" i="6"/>
  <c r="M445" i="6"/>
  <c r="M441" i="6"/>
  <c r="M437" i="6"/>
  <c r="M433" i="6"/>
  <c r="M429" i="6"/>
  <c r="M425" i="6"/>
  <c r="M421" i="6"/>
  <c r="M417" i="6"/>
  <c r="M413" i="6"/>
  <c r="M409" i="6"/>
  <c r="M405" i="6"/>
  <c r="M401" i="6"/>
  <c r="M397" i="6"/>
  <c r="M393" i="6"/>
  <c r="M389" i="6"/>
  <c r="M385" i="6"/>
  <c r="M381" i="6"/>
  <c r="M377" i="6"/>
  <c r="M373" i="6"/>
  <c r="M369" i="6"/>
  <c r="M365" i="6"/>
  <c r="M361" i="6"/>
  <c r="M357" i="6"/>
  <c r="M353" i="6"/>
  <c r="M349" i="6"/>
  <c r="M345" i="6"/>
  <c r="M341" i="6"/>
  <c r="M337" i="6"/>
  <c r="M333" i="6"/>
  <c r="M329" i="6"/>
  <c r="M325" i="6"/>
  <c r="M321" i="6"/>
  <c r="M317" i="6"/>
  <c r="M313" i="6"/>
  <c r="M309" i="6"/>
  <c r="M305" i="6"/>
  <c r="M301" i="6"/>
  <c r="M297" i="6"/>
  <c r="M293" i="6"/>
  <c r="M289" i="6"/>
  <c r="M285" i="6"/>
  <c r="M281" i="6"/>
  <c r="M277" i="6"/>
  <c r="M273" i="6"/>
  <c r="M269" i="6"/>
  <c r="M265" i="6"/>
  <c r="M261" i="6"/>
  <c r="M257" i="6"/>
  <c r="M253" i="6"/>
  <c r="M249" i="6"/>
  <c r="M245" i="6"/>
  <c r="M241" i="6"/>
  <c r="M237" i="6"/>
  <c r="M233" i="6"/>
  <c r="M229" i="6"/>
  <c r="M225" i="6"/>
  <c r="M221" i="6"/>
  <c r="M217" i="6"/>
  <c r="M213" i="6"/>
  <c r="M209" i="6"/>
  <c r="M205" i="6"/>
  <c r="M201" i="6"/>
  <c r="M197" i="6"/>
  <c r="M193" i="6"/>
  <c r="M189" i="6"/>
  <c r="M185" i="6"/>
  <c r="M181" i="6"/>
  <c r="M177" i="6"/>
  <c r="M173" i="6"/>
  <c r="M169" i="6"/>
  <c r="M165" i="6"/>
  <c r="M161" i="6"/>
  <c r="M157" i="6"/>
  <c r="M153" i="6"/>
  <c r="M149" i="6"/>
  <c r="M145" i="6"/>
  <c r="M141" i="6"/>
  <c r="M137" i="6"/>
  <c r="M133" i="6"/>
  <c r="M129" i="6"/>
  <c r="M125" i="6"/>
  <c r="M121" i="6"/>
  <c r="M117" i="6"/>
  <c r="M113" i="6"/>
  <c r="M109" i="6"/>
  <c r="M105" i="6"/>
  <c r="M101" i="6"/>
  <c r="M97" i="6"/>
  <c r="M93" i="6"/>
  <c r="M89" i="6"/>
  <c r="M85" i="6"/>
  <c r="M81" i="6"/>
  <c r="M77" i="6"/>
  <c r="M73" i="6"/>
  <c r="M69" i="6"/>
  <c r="M65" i="6"/>
  <c r="M61" i="6"/>
  <c r="M57" i="6"/>
  <c r="M53" i="6"/>
  <c r="M49" i="6"/>
  <c r="M45" i="6"/>
  <c r="M41" i="6"/>
  <c r="M37" i="6"/>
  <c r="M33" i="6"/>
  <c r="M29" i="6"/>
  <c r="M25" i="6"/>
  <c r="M24" i="6"/>
  <c r="M20" i="6"/>
  <c r="M16" i="6"/>
  <c r="M12" i="6"/>
  <c r="M1000" i="6"/>
  <c r="M996" i="6"/>
  <c r="M992" i="6"/>
  <c r="M988" i="6"/>
  <c r="M984" i="6"/>
  <c r="M980" i="6"/>
  <c r="M976" i="6"/>
  <c r="M972" i="6"/>
  <c r="M968" i="6"/>
  <c r="M964" i="6"/>
  <c r="M960" i="6"/>
  <c r="M956" i="6"/>
  <c r="M952" i="6"/>
  <c r="M948" i="6"/>
  <c r="M944" i="6"/>
  <c r="M940" i="6"/>
  <c r="M936" i="6"/>
  <c r="M932" i="6"/>
  <c r="M928" i="6"/>
  <c r="M924" i="6"/>
  <c r="M920" i="6"/>
  <c r="M916" i="6"/>
  <c r="M912" i="6"/>
  <c r="M908" i="6"/>
  <c r="M904" i="6"/>
  <c r="M900" i="6"/>
  <c r="M896" i="6"/>
  <c r="M892" i="6"/>
  <c r="M888" i="6"/>
  <c r="M884" i="6"/>
  <c r="M880" i="6"/>
  <c r="M876" i="6"/>
  <c r="M872" i="6"/>
  <c r="M868" i="6"/>
  <c r="M864" i="6"/>
  <c r="M860" i="6"/>
  <c r="M856" i="6"/>
  <c r="M852" i="6"/>
  <c r="M848" i="6"/>
  <c r="M844" i="6"/>
  <c r="M840" i="6"/>
  <c r="M836" i="6"/>
  <c r="M832" i="6"/>
  <c r="M828" i="6"/>
  <c r="M824" i="6"/>
  <c r="M820" i="6"/>
  <c r="M816" i="6"/>
  <c r="M812" i="6"/>
  <c r="M808" i="6"/>
  <c r="M804" i="6"/>
  <c r="M800" i="6"/>
  <c r="M796" i="6"/>
  <c r="M792" i="6"/>
  <c r="M788" i="6"/>
  <c r="M784" i="6"/>
  <c r="M780" i="6"/>
  <c r="M776" i="6"/>
  <c r="M772" i="6"/>
  <c r="M768" i="6"/>
  <c r="M764" i="6"/>
  <c r="M760" i="6"/>
  <c r="M756" i="6"/>
  <c r="M752" i="6"/>
  <c r="M748" i="6"/>
  <c r="M744" i="6"/>
  <c r="M740" i="6"/>
  <c r="M736" i="6"/>
  <c r="M732" i="6"/>
  <c r="M728" i="6"/>
  <c r="M724" i="6"/>
  <c r="M720" i="6"/>
  <c r="M716" i="6"/>
  <c r="M712" i="6"/>
  <c r="M708" i="6"/>
  <c r="M704" i="6"/>
  <c r="M700" i="6"/>
  <c r="M696" i="6"/>
  <c r="M692" i="6"/>
  <c r="M688" i="6"/>
  <c r="M684" i="6"/>
  <c r="M680" i="6"/>
  <c r="M676" i="6"/>
  <c r="M672" i="6"/>
  <c r="M668" i="6"/>
  <c r="M664" i="6"/>
  <c r="M660" i="6"/>
  <c r="M656" i="6"/>
  <c r="M652" i="6"/>
  <c r="M648" i="6"/>
  <c r="M644" i="6"/>
  <c r="M640" i="6"/>
  <c r="M636" i="6"/>
  <c r="M632" i="6"/>
  <c r="M628" i="6"/>
  <c r="M624" i="6"/>
  <c r="M620" i="6"/>
  <c r="M616" i="6"/>
  <c r="M612" i="6"/>
  <c r="M608" i="6"/>
  <c r="M604" i="6"/>
  <c r="M600" i="6"/>
  <c r="M596" i="6"/>
  <c r="M592" i="6"/>
  <c r="M588" i="6"/>
  <c r="M584" i="6"/>
  <c r="M580" i="6"/>
  <c r="M576" i="6"/>
  <c r="M572" i="6"/>
  <c r="M568" i="6"/>
  <c r="M564" i="6"/>
  <c r="M560" i="6"/>
  <c r="M556" i="6"/>
  <c r="M552" i="6"/>
  <c r="M548" i="6"/>
  <c r="M544" i="6"/>
  <c r="M540" i="6"/>
  <c r="M536" i="6"/>
  <c r="M532" i="6"/>
  <c r="M528" i="6"/>
  <c r="M524" i="6"/>
  <c r="M520" i="6"/>
  <c r="M516" i="6"/>
  <c r="M512" i="6"/>
  <c r="M508" i="6"/>
  <c r="M504" i="6"/>
  <c r="M500" i="6"/>
  <c r="M496" i="6"/>
  <c r="M492" i="6"/>
  <c r="M488" i="6"/>
  <c r="M484" i="6"/>
  <c r="M480" i="6"/>
  <c r="M476" i="6"/>
  <c r="M472" i="6"/>
  <c r="M468" i="6"/>
  <c r="M464" i="6"/>
  <c r="M460" i="6"/>
  <c r="M456" i="6"/>
  <c r="M452" i="6"/>
  <c r="M448" i="6"/>
  <c r="M444" i="6"/>
  <c r="M440" i="6"/>
  <c r="M436" i="6"/>
  <c r="M432" i="6"/>
  <c r="M428" i="6"/>
  <c r="M424" i="6"/>
  <c r="M420" i="6"/>
  <c r="M416" i="6"/>
  <c r="M412" i="6"/>
  <c r="M408" i="6"/>
  <c r="M404" i="6"/>
  <c r="M400" i="6"/>
  <c r="M396" i="6"/>
  <c r="M392" i="6"/>
  <c r="M388" i="6"/>
  <c r="M384" i="6"/>
  <c r="M380" i="6"/>
  <c r="M376" i="6"/>
  <c r="M372" i="6"/>
  <c r="M368" i="6"/>
  <c r="M364" i="6"/>
  <c r="M360" i="6"/>
  <c r="M356" i="6"/>
  <c r="M352" i="6"/>
  <c r="M348" i="6"/>
  <c r="M344" i="6"/>
  <c r="M340" i="6"/>
  <c r="M336" i="6"/>
  <c r="M332" i="6"/>
  <c r="M328" i="6"/>
  <c r="M324" i="6"/>
  <c r="M320" i="6"/>
  <c r="M316" i="6"/>
  <c r="M312" i="6"/>
  <c r="M308" i="6"/>
  <c r="M304" i="6"/>
  <c r="M300" i="6"/>
  <c r="M296" i="6"/>
  <c r="M292" i="6"/>
  <c r="M288" i="6"/>
  <c r="M284" i="6"/>
  <c r="M280" i="6"/>
  <c r="M276" i="6"/>
  <c r="M272" i="6"/>
  <c r="M268" i="6"/>
  <c r="M264" i="6"/>
  <c r="M260" i="6"/>
  <c r="M256" i="6"/>
  <c r="M252" i="6"/>
  <c r="M248" i="6"/>
  <c r="M244" i="6"/>
  <c r="M240" i="6"/>
  <c r="M236" i="6"/>
  <c r="M232" i="6"/>
  <c r="M228" i="6"/>
  <c r="M224" i="6"/>
  <c r="M220" i="6"/>
  <c r="M216" i="6"/>
  <c r="M212" i="6"/>
  <c r="M208" i="6"/>
  <c r="M204" i="6"/>
  <c r="M200" i="6"/>
  <c r="M196" i="6"/>
  <c r="M192" i="6"/>
  <c r="M188" i="6"/>
  <c r="M184" i="6"/>
  <c r="M180" i="6"/>
  <c r="M176" i="6"/>
  <c r="M172" i="6"/>
  <c r="M168" i="6"/>
  <c r="M164" i="6"/>
  <c r="M160" i="6"/>
  <c r="M156" i="6"/>
  <c r="M152" i="6"/>
  <c r="M148" i="6"/>
  <c r="M144" i="6"/>
  <c r="M140" i="6"/>
  <c r="M136" i="6"/>
  <c r="M132" i="6"/>
  <c r="M128" i="6"/>
  <c r="M124" i="6"/>
  <c r="M120" i="6"/>
  <c r="M116" i="6"/>
  <c r="M112" i="6"/>
  <c r="M108" i="6"/>
  <c r="M104" i="6"/>
  <c r="M100" i="6"/>
  <c r="M96" i="6"/>
  <c r="M92" i="6"/>
  <c r="M88" i="6"/>
  <c r="M84" i="6"/>
  <c r="M80" i="6"/>
  <c r="M76" i="6"/>
  <c r="M72" i="6"/>
  <c r="M68" i="6"/>
  <c r="M64" i="6"/>
  <c r="M60" i="6"/>
  <c r="M56" i="6"/>
  <c r="M52" i="6"/>
  <c r="M48" i="6"/>
  <c r="M44" i="6"/>
  <c r="M40" i="6"/>
  <c r="M36" i="6"/>
  <c r="M32" i="6"/>
  <c r="M28" i="6"/>
  <c r="M23" i="6"/>
  <c r="M19" i="6"/>
  <c r="M15" i="6"/>
  <c r="M11" i="6"/>
  <c r="M999" i="6"/>
  <c r="M995" i="6"/>
  <c r="M991" i="6"/>
  <c r="M987" i="6"/>
  <c r="M983" i="6"/>
  <c r="M979" i="6"/>
  <c r="M975" i="6"/>
  <c r="M971" i="6"/>
  <c r="M967" i="6"/>
  <c r="M963" i="6"/>
  <c r="M959" i="6"/>
  <c r="M955" i="6"/>
  <c r="M951" i="6"/>
  <c r="M947" i="6"/>
  <c r="M943" i="6"/>
  <c r="M939" i="6"/>
  <c r="M935" i="6"/>
  <c r="M931" i="6"/>
  <c r="M927" i="6"/>
  <c r="M923" i="6"/>
  <c r="M919" i="6"/>
  <c r="M915" i="6"/>
  <c r="M911" i="6"/>
  <c r="M907" i="6"/>
  <c r="M903" i="6"/>
  <c r="M899" i="6"/>
  <c r="M895" i="6"/>
  <c r="M891" i="6"/>
  <c r="M887" i="6"/>
  <c r="M883" i="6"/>
  <c r="M879" i="6"/>
  <c r="M875" i="6"/>
  <c r="M871" i="6"/>
  <c r="M867" i="6"/>
  <c r="M863" i="6"/>
  <c r="M859" i="6"/>
  <c r="M855" i="6"/>
  <c r="M851" i="6"/>
  <c r="M847" i="6"/>
  <c r="M843" i="6"/>
  <c r="M839" i="6"/>
  <c r="M835" i="6"/>
  <c r="M831" i="6"/>
  <c r="M827" i="6"/>
  <c r="M823" i="6"/>
  <c r="M819" i="6"/>
  <c r="M815" i="6"/>
  <c r="M811" i="6"/>
  <c r="M807" i="6"/>
  <c r="M803" i="6"/>
  <c r="M799" i="6"/>
  <c r="M795" i="6"/>
  <c r="M791" i="6"/>
  <c r="M787" i="6"/>
  <c r="M783" i="6"/>
  <c r="M779" i="6"/>
  <c r="M775" i="6"/>
  <c r="M771" i="6"/>
  <c r="M767" i="6"/>
  <c r="M763" i="6"/>
  <c r="M759" i="6"/>
  <c r="M755" i="6"/>
  <c r="M751" i="6"/>
  <c r="M747" i="6"/>
  <c r="M743" i="6"/>
  <c r="M739" i="6"/>
  <c r="M735" i="6"/>
  <c r="M731" i="6"/>
  <c r="M727" i="6"/>
  <c r="M723" i="6"/>
  <c r="M719" i="6"/>
  <c r="M715" i="6"/>
  <c r="M711" i="6"/>
  <c r="M707" i="6"/>
  <c r="M703" i="6"/>
  <c r="M699" i="6"/>
  <c r="M695" i="6"/>
  <c r="M691" i="6"/>
  <c r="M687" i="6"/>
  <c r="M683" i="6"/>
  <c r="M679" i="6"/>
  <c r="M675" i="6"/>
  <c r="M671" i="6"/>
  <c r="M667" i="6"/>
  <c r="M663" i="6"/>
  <c r="M659" i="6"/>
  <c r="M655" i="6"/>
  <c r="M651" i="6"/>
  <c r="M647" i="6"/>
  <c r="M643" i="6"/>
  <c r="M639" i="6"/>
  <c r="M635" i="6"/>
  <c r="M631" i="6"/>
  <c r="M627" i="6"/>
  <c r="M623" i="6"/>
  <c r="M619" i="6"/>
  <c r="M615" i="6"/>
  <c r="M611" i="6"/>
  <c r="M607" i="6"/>
  <c r="M603" i="6"/>
  <c r="M599" i="6"/>
  <c r="M595" i="6"/>
  <c r="M591" i="6"/>
  <c r="M587" i="6"/>
  <c r="M583" i="6"/>
  <c r="M579" i="6"/>
  <c r="M575" i="6"/>
  <c r="M571" i="6"/>
  <c r="M567" i="6"/>
  <c r="M563" i="6"/>
  <c r="M559" i="6"/>
  <c r="M555" i="6"/>
  <c r="M551" i="6"/>
  <c r="M547" i="6"/>
  <c r="M543" i="6"/>
  <c r="M539" i="6"/>
  <c r="M535" i="6"/>
  <c r="M531" i="6"/>
  <c r="M527" i="6"/>
  <c r="M523" i="6"/>
  <c r="M519" i="6"/>
  <c r="M515" i="6"/>
  <c r="M511" i="6"/>
  <c r="M507" i="6"/>
  <c r="M503" i="6"/>
  <c r="M499" i="6"/>
  <c r="M495" i="6"/>
  <c r="M491" i="6"/>
  <c r="M487" i="6"/>
  <c r="M483" i="6"/>
  <c r="M479" i="6"/>
  <c r="M475" i="6"/>
  <c r="M471" i="6"/>
  <c r="M467" i="6"/>
  <c r="M463" i="6"/>
  <c r="M459" i="6"/>
  <c r="M455" i="6"/>
  <c r="M451" i="6"/>
  <c r="M447" i="6"/>
  <c r="M443" i="6"/>
  <c r="M439" i="6"/>
  <c r="M435" i="6"/>
  <c r="M431" i="6"/>
  <c r="M427" i="6"/>
  <c r="M423" i="6"/>
  <c r="M419" i="6"/>
  <c r="M415" i="6"/>
  <c r="M411" i="6"/>
  <c r="M407" i="6"/>
  <c r="M403" i="6"/>
  <c r="M399" i="6"/>
  <c r="M395" i="6"/>
  <c r="M391" i="6"/>
  <c r="M387" i="6"/>
  <c r="M383" i="6"/>
  <c r="M379" i="6"/>
  <c r="M375" i="6"/>
  <c r="M371" i="6"/>
  <c r="M367" i="6"/>
  <c r="M363" i="6"/>
  <c r="M359" i="6"/>
  <c r="M355" i="6"/>
  <c r="M351" i="6"/>
  <c r="M347" i="6"/>
  <c r="M343" i="6"/>
  <c r="M339" i="6"/>
  <c r="M335" i="6"/>
  <c r="M331" i="6"/>
  <c r="M327" i="6"/>
  <c r="M323" i="6"/>
  <c r="M319" i="6"/>
  <c r="M315" i="6"/>
  <c r="M311" i="6"/>
  <c r="M307" i="6"/>
  <c r="M303" i="6"/>
  <c r="M299" i="6"/>
  <c r="M295" i="6"/>
  <c r="M291" i="6"/>
  <c r="M287" i="6"/>
  <c r="M283" i="6"/>
  <c r="M279" i="6"/>
  <c r="M275" i="6"/>
  <c r="M271" i="6"/>
  <c r="M267" i="6"/>
  <c r="M263" i="6"/>
  <c r="M259" i="6"/>
  <c r="M255" i="6"/>
  <c r="M251" i="6"/>
  <c r="M247" i="6"/>
  <c r="M243" i="6"/>
  <c r="M239" i="6"/>
  <c r="M235" i="6"/>
  <c r="M231" i="6"/>
  <c r="M227" i="6"/>
  <c r="M223" i="6"/>
  <c r="M219" i="6"/>
  <c r="M215" i="6"/>
  <c r="M211" i="6"/>
  <c r="M207" i="6"/>
  <c r="M203" i="6"/>
  <c r="M199" i="6"/>
  <c r="M195" i="6"/>
  <c r="M191" i="6"/>
  <c r="M187" i="6"/>
  <c r="M183" i="6"/>
  <c r="M179" i="6"/>
  <c r="M175" i="6"/>
  <c r="M171" i="6"/>
  <c r="M167" i="6"/>
  <c r="M163" i="6"/>
  <c r="M159" i="6"/>
  <c r="M155" i="6"/>
  <c r="M151" i="6"/>
  <c r="M147" i="6"/>
  <c r="M143" i="6"/>
  <c r="M139" i="6"/>
  <c r="M135" i="6"/>
  <c r="M131" i="6"/>
  <c r="M127" i="6"/>
  <c r="M123" i="6"/>
  <c r="M119" i="6"/>
  <c r="M115" i="6"/>
  <c r="M111" i="6"/>
  <c r="M107" i="6"/>
  <c r="M103" i="6"/>
  <c r="M99" i="6"/>
  <c r="M95" i="6"/>
  <c r="M91" i="6"/>
  <c r="M87" i="6"/>
  <c r="M83" i="6"/>
  <c r="M79" i="6"/>
  <c r="M75" i="6"/>
  <c r="M71" i="6"/>
  <c r="M67" i="6"/>
  <c r="M63" i="6"/>
  <c r="M59" i="6"/>
  <c r="M55" i="6"/>
  <c r="M51" i="6"/>
  <c r="M47" i="6"/>
  <c r="M43" i="6"/>
  <c r="M39" i="6"/>
  <c r="M35" i="6"/>
  <c r="M31" i="6"/>
  <c r="M27" i="6"/>
  <c r="M22" i="6"/>
  <c r="M18" i="6"/>
  <c r="M14" i="6"/>
  <c r="M10" i="6"/>
  <c r="I8" i="1" l="1"/>
  <c r="B19" i="9" l="1"/>
  <c r="A26" i="9" l="1"/>
  <c r="C26" i="9" s="1"/>
  <c r="A31" i="9" s="1"/>
  <c r="E31" i="9" s="1"/>
  <c r="C36" i="9"/>
  <c r="E36" i="9"/>
  <c r="D36" i="9"/>
  <c r="B36" i="9"/>
  <c r="B26" i="9" l="1"/>
  <c r="C31" i="9" s="1"/>
  <c r="B31" i="9" l="1"/>
</calcChain>
</file>

<file path=xl/comments1.xml><?xml version="1.0" encoding="utf-8"?>
<comments xmlns="http://schemas.openxmlformats.org/spreadsheetml/2006/main">
  <authors>
    <author>Slovakia</author>
    <author>EEA</author>
  </authors>
  <commentList>
    <comment ref="N14" authorId="0" shapeId="0">
      <text>
        <r>
          <rPr>
            <b/>
            <sz val="9"/>
            <color indexed="81"/>
            <rFont val="Segoe UI"/>
            <family val="2"/>
            <charset val="238"/>
          </rPr>
          <t>Slovakia:</t>
        </r>
        <r>
          <rPr>
            <sz val="9"/>
            <color indexed="81"/>
            <rFont val="Segoe UI"/>
            <family val="2"/>
            <charset val="238"/>
          </rPr>
          <t xml:space="preserve">
Do bunky vložte za názov medzeru a Vami použitú jednotku pre dolnú výhrevnosť: MJ/kg alebo MJ/l</t>
        </r>
      </text>
    </comment>
    <comment ref="I616" authorId="1" shapeId="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<sst xmlns="http://schemas.openxmlformats.org/spreadsheetml/2006/main" count="15201" uniqueCount="1362">
  <si>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</si>
  <si>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</si>
  <si>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</si>
  <si>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</si>
  <si>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</si>
  <si>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</si>
  <si>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</si>
  <si>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</si>
  <si>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</si>
  <si>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</si>
  <si>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</si>
  <si>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</si>
  <si>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</si>
  <si>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</si>
  <si>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</si>
  <si>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</si>
  <si>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</si>
  <si>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</si>
  <si>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</si>
  <si>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</si>
  <si>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</si>
  <si>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</si>
  <si>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</si>
  <si>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</si>
  <si>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</si>
  <si>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</si>
  <si>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</si>
  <si>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</si>
  <si>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</si>
  <si>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</si>
  <si>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</si>
  <si>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</si>
  <si>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</si>
  <si>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</si>
  <si>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</si>
  <si>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</si>
  <si>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</si>
  <si>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</si>
  <si>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</si>
  <si>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</si>
  <si>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</si>
  <si>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Algae</t>
  </si>
  <si>
    <t>Biomass fraction of mixed municipal waste</t>
  </si>
  <si>
    <t>Bio-waste</t>
  </si>
  <si>
    <t>Biomass fraction of industrial 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</si>
  <si>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</si>
  <si>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</si>
  <si>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</si>
  <si>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</si>
  <si>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</si>
  <si>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</si>
  <si>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</si>
  <si>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</si>
  <si>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</si>
  <si>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</si>
  <si>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</si>
  <si>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</si>
  <si>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</si>
  <si>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</si>
  <si>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</si>
  <si>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</si>
  <si>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</si>
  <si>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</si>
  <si>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</si>
  <si>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</si>
  <si>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</si>
  <si>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</si>
  <si>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</si>
  <si>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</si>
  <si>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</si>
  <si>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</si>
  <si>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</si>
  <si>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</si>
  <si>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</si>
  <si>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</si>
  <si>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</si>
  <si>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</si>
  <si>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</si>
  <si>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</si>
  <si>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</si>
  <si>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</si>
  <si>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</si>
  <si>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</si>
  <si>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</si>
  <si>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</si>
  <si>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</si>
  <si>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</si>
  <si>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</si>
  <si>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</si>
  <si>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</si>
  <si>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</si>
  <si>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</si>
  <si>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</si>
  <si>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</si>
  <si>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</si>
  <si>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</si>
  <si>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</si>
  <si>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</si>
  <si>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</si>
  <si>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</si>
  <si>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</si>
  <si>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</si>
  <si>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</si>
  <si>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</si>
  <si>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</si>
  <si>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</si>
  <si>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</si>
  <si>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</si>
  <si>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</si>
  <si>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</si>
  <si>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</si>
  <si>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</si>
  <si>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</si>
  <si>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</si>
  <si>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</si>
  <si>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</si>
  <si>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</si>
  <si>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</si>
  <si>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</si>
  <si>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</si>
  <si>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</si>
  <si>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</si>
  <si>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</si>
  <si>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</si>
  <si>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</si>
  <si>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</si>
  <si>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</si>
  <si>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</si>
  <si>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</si>
  <si>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</si>
  <si>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</si>
  <si>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</si>
  <si>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</si>
  <si>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</si>
  <si>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</si>
  <si>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</si>
  <si>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</si>
  <si>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</si>
  <si>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</si>
  <si>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</si>
  <si>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</si>
  <si>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</si>
  <si>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</si>
  <si>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</si>
  <si>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</si>
  <si>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</si>
  <si>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</si>
  <si>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</si>
  <si>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</si>
  <si>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</si>
  <si>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</si>
  <si>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</si>
  <si>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</si>
  <si>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</si>
  <si>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</si>
  <si>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</si>
  <si>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</si>
  <si>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</si>
  <si>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</si>
  <si>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</si>
  <si>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</si>
  <si>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</si>
  <si>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</si>
  <si>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</si>
  <si>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</si>
  <si>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</si>
  <si>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</si>
  <si>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</si>
  <si>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</si>
  <si>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</si>
  <si>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</si>
  <si>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</si>
  <si>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</si>
  <si>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</si>
  <si>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</si>
  <si>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</si>
  <si>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</si>
  <si>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</si>
  <si>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</si>
  <si>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</si>
  <si>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</si>
  <si>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</si>
  <si>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</si>
  <si>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</si>
  <si>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</si>
  <si>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</si>
  <si>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</si>
  <si>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</si>
  <si>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</si>
  <si>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</si>
  <si>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</si>
  <si>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</si>
  <si>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</si>
  <si>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</si>
  <si>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</si>
  <si>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</si>
  <si>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</si>
  <si>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</si>
  <si>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</si>
  <si>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</si>
  <si>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</si>
  <si>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</si>
  <si>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</si>
  <si>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</si>
  <si>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</si>
  <si>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</si>
  <si>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</si>
  <si>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</si>
  <si>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</si>
  <si>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</si>
  <si>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</si>
  <si>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</si>
  <si>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</si>
  <si>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</si>
  <si>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</si>
  <si>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</si>
  <si>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</si>
  <si>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</si>
  <si>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</si>
  <si>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</si>
  <si>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</si>
  <si>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</si>
  <si>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</si>
  <si>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</si>
  <si>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</si>
  <si>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</si>
  <si>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</si>
  <si>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</si>
  <si>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</si>
  <si>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</si>
  <si>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</si>
  <si>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</si>
  <si>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</si>
  <si>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</si>
  <si>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</si>
  <si>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</si>
  <si>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</si>
  <si>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</si>
  <si>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</si>
  <si>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</si>
  <si>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</si>
  <si>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</si>
  <si>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</si>
  <si>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</si>
  <si>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</si>
  <si>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</si>
  <si>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</si>
  <si>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</si>
  <si>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</si>
  <si>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</si>
  <si>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</si>
  <si>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</si>
  <si>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</si>
  <si>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</si>
  <si>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</si>
  <si>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</si>
  <si>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</si>
  <si>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</si>
  <si>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</si>
  <si>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</si>
  <si>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</si>
  <si>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</si>
  <si>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</si>
  <si>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</si>
  <si>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</si>
  <si>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</si>
  <si>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</si>
  <si>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</si>
  <si>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</si>
  <si>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</si>
  <si>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</si>
  <si>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</si>
  <si>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</si>
  <si>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</si>
  <si>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</si>
  <si>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</si>
  <si>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</si>
  <si>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</si>
  <si>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</si>
  <si>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</si>
  <si>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</si>
  <si>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</si>
  <si>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</si>
  <si>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</si>
  <si>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</si>
  <si>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</si>
  <si>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</si>
  <si>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</si>
  <si>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</si>
  <si>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</si>
  <si>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</si>
  <si>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</si>
  <si>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</si>
  <si>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</si>
  <si>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</si>
  <si>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</si>
  <si>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</si>
  <si>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</si>
  <si>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</si>
  <si>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</si>
  <si>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</si>
  <si>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</si>
  <si>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</si>
  <si>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</si>
  <si>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</si>
  <si>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</si>
  <si>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</si>
  <si>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</si>
  <si>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</si>
  <si>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</si>
  <si>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</si>
  <si>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</si>
  <si>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</si>
  <si>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</si>
  <si>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</si>
  <si>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</si>
  <si>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</si>
  <si>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</si>
  <si>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</si>
  <si>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</si>
  <si>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</si>
  <si>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</si>
  <si>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</si>
  <si>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</si>
  <si>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</si>
  <si>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</si>
  <si>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</si>
  <si>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</si>
  <si>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</si>
  <si>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</si>
  <si>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</si>
  <si>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</si>
  <si>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</si>
  <si>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</si>
  <si>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</si>
  <si>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</si>
  <si>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</si>
  <si>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</si>
  <si>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</si>
  <si>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</si>
  <si>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</si>
  <si>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</si>
  <si>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</si>
  <si>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</si>
  <si>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</si>
  <si>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</si>
  <si>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</si>
  <si>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</si>
  <si>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</si>
  <si>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</si>
  <si>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</si>
  <si>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</si>
  <si>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</si>
  <si>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</si>
  <si>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</si>
  <si>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</si>
  <si>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</si>
  <si>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</si>
  <si>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</si>
  <si>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</si>
  <si>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</si>
  <si>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</si>
  <si>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</si>
  <si>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</si>
  <si>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</si>
  <si>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</si>
  <si>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</si>
  <si>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</si>
  <si>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</si>
  <si>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</si>
  <si>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</si>
  <si>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</si>
  <si>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</si>
  <si>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</si>
  <si>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</si>
  <si>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</si>
  <si>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</si>
  <si>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</si>
  <si>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</si>
  <si>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</si>
  <si>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</si>
  <si>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</si>
  <si>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</si>
  <si>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</si>
  <si>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</si>
  <si>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</si>
  <si>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</si>
  <si>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</si>
  <si>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</si>
  <si>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</si>
  <si>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</si>
  <si>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</si>
  <si>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</si>
  <si>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</si>
  <si>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</si>
  <si>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</si>
  <si>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</si>
  <si>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</si>
  <si>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</si>
  <si>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</si>
  <si>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</si>
  <si>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</si>
  <si>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</si>
  <si>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</si>
  <si>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</si>
  <si>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</si>
  <si>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</si>
  <si>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</si>
  <si>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</si>
  <si>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</si>
  <si>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</si>
  <si>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</si>
  <si>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</si>
  <si>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</si>
  <si>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</si>
  <si>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</si>
  <si>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</si>
  <si>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</si>
  <si>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</si>
  <si>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</si>
  <si>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</si>
  <si>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</si>
  <si>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</si>
  <si>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</si>
  <si>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</si>
  <si>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</si>
  <si>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</si>
  <si>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</si>
  <si>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</si>
  <si>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</si>
  <si>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</si>
  <si>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</si>
  <si>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</si>
  <si>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</si>
  <si>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</si>
  <si>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</si>
  <si>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</si>
  <si>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</si>
  <si>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</si>
  <si>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</si>
  <si>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</si>
  <si>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</si>
  <si>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</si>
  <si>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</si>
  <si>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</si>
  <si>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</si>
  <si>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</si>
  <si>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</si>
  <si>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</si>
  <si>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</si>
  <si>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</si>
  <si>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</si>
  <si>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</si>
  <si>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</si>
  <si>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</si>
  <si>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</si>
  <si>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</si>
  <si>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</si>
  <si>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</si>
  <si>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</si>
  <si>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</si>
  <si>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</si>
  <si>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</si>
  <si>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</si>
  <si>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</si>
  <si>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</si>
  <si>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</si>
  <si>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</si>
  <si>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</si>
  <si>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</si>
  <si>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</si>
  <si>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</si>
  <si>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</si>
  <si>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</si>
  <si>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</si>
  <si>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</si>
  <si>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</si>
  <si>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</si>
  <si>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</si>
  <si>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</si>
  <si>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</si>
  <si>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</si>
  <si>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</si>
  <si>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</si>
  <si>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</si>
  <si>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</si>
  <si>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</si>
  <si>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</si>
  <si>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</si>
  <si>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</si>
  <si>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</si>
  <si>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</si>
  <si>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</si>
  <si>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</si>
  <si>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</si>
  <si>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</si>
  <si>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</si>
  <si>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</si>
  <si>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</si>
  <si>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</si>
  <si>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</si>
  <si>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</si>
  <si>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</si>
  <si>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</si>
  <si>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</si>
  <si>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</si>
  <si>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</si>
  <si>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</si>
  <si>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</si>
  <si>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</si>
  <si>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</si>
  <si>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</si>
  <si>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</si>
  <si>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</si>
  <si>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</si>
  <si>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</si>
  <si>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</si>
  <si>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</si>
  <si>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</si>
  <si>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</si>
  <si>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</si>
  <si>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</si>
  <si>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</si>
  <si>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</si>
  <si>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</si>
  <si>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</si>
  <si>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</si>
  <si>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</si>
  <si>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</si>
  <si>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</si>
  <si>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</si>
  <si>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</si>
  <si>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</si>
  <si>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</si>
  <si>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</si>
  <si>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</si>
  <si>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</si>
  <si>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</si>
  <si>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</si>
  <si>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</si>
  <si>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</si>
  <si>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</si>
  <si>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</si>
  <si>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</si>
  <si>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</si>
  <si>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</si>
  <si>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</si>
  <si>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</si>
  <si>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</si>
  <si>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</si>
  <si>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</si>
  <si>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</si>
  <si>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</si>
  <si>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</si>
  <si>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</si>
  <si>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</si>
  <si>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</si>
  <si>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</si>
  <si>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</si>
  <si>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</si>
  <si>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</si>
  <si>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</si>
  <si>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</si>
  <si>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</si>
  <si>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</si>
  <si>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</si>
  <si>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</si>
  <si>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</si>
  <si>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</si>
  <si>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</si>
  <si>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</si>
  <si>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</si>
  <si>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</si>
  <si>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</si>
  <si>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</si>
  <si>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</si>
  <si>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</si>
  <si>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</si>
  <si>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</si>
  <si>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</si>
  <si>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</si>
  <si>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</si>
  <si>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</si>
  <si>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</si>
  <si>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</si>
  <si>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</si>
  <si>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</si>
  <si>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</si>
  <si>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</si>
  <si>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</si>
  <si>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</si>
  <si>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</si>
  <si>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</si>
  <si>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</si>
  <si>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</si>
  <si>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</si>
  <si>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</si>
  <si>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</si>
  <si>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</si>
  <si>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</si>
  <si>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</si>
  <si>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</si>
  <si>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</si>
  <si>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</si>
  <si>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</si>
  <si>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</si>
  <si>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</si>
  <si>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</si>
  <si>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</si>
  <si>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</si>
  <si>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</si>
  <si>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</si>
  <si>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</si>
  <si>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</si>
  <si>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</si>
  <si>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</si>
  <si>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</si>
  <si>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</si>
  <si>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</si>
  <si>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</si>
  <si>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</si>
  <si>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</si>
  <si>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</si>
  <si>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</si>
  <si>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</si>
  <si>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</si>
  <si>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</si>
  <si>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</si>
  <si>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</si>
  <si>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</si>
  <si>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</si>
  <si>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</si>
  <si>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</si>
  <si>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</si>
  <si>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</si>
  <si>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</si>
  <si>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</si>
  <si>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</si>
  <si>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</si>
  <si>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</si>
  <si>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</si>
  <si>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</si>
  <si>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</si>
  <si>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</si>
  <si>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</si>
  <si>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</si>
  <si>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</si>
  <si>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</si>
  <si>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</si>
  <si>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</si>
  <si>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</si>
  <si>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</si>
  <si>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</si>
  <si>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</si>
  <si>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</si>
  <si>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</si>
  <si>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</si>
  <si>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</si>
  <si>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</si>
  <si>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</si>
  <si>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</si>
  <si>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</si>
  <si>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</si>
  <si>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</si>
  <si>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</si>
  <si>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</si>
  <si>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</si>
  <si>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</si>
  <si>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</si>
  <si>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</si>
  <si>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</si>
  <si>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</si>
  <si>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</si>
  <si>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</si>
  <si>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</si>
  <si>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</si>
  <si>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</si>
  <si>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</si>
  <si>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</si>
  <si>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</si>
  <si>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</si>
  <si>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</si>
  <si>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</si>
  <si>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</si>
  <si>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</si>
  <si>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</si>
  <si>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</si>
  <si>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</si>
  <si>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</si>
  <si>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</si>
  <si>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</si>
  <si>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</si>
  <si>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</si>
  <si>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</si>
  <si>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</si>
  <si>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</si>
  <si>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</si>
  <si>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</si>
  <si>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</si>
  <si>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</si>
  <si>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</si>
  <si>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</si>
  <si>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</si>
  <si>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</si>
  <si>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</si>
  <si>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</si>
  <si>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</si>
  <si>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</si>
  <si>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</si>
  <si>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</si>
  <si>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</si>
  <si>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</si>
  <si>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</si>
  <si>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</si>
  <si>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</si>
  <si>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</si>
  <si>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</si>
  <si>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</si>
  <si>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</si>
  <si>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</si>
  <si>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</si>
  <si>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</si>
  <si>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</si>
  <si>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</si>
  <si>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</si>
  <si>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</si>
  <si>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</si>
  <si>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</si>
  <si>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</si>
  <si>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</si>
  <si>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</si>
  <si>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</si>
  <si>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</si>
  <si>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</si>
  <si>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</si>
  <si>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</si>
  <si>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</si>
  <si>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</si>
  <si>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</si>
  <si>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</si>
  <si>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</si>
  <si>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</si>
  <si>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</si>
  <si>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API lookup</t>
  </si>
  <si>
    <t>Select fuel or energy type</t>
  </si>
  <si>
    <t>Liechtenstein</t>
  </si>
  <si>
    <t>Iceland</t>
  </si>
  <si>
    <t>EU_origin</t>
  </si>
  <si>
    <t>CN code</t>
  </si>
  <si>
    <t>2710 19</t>
  </si>
  <si>
    <t>2710 12</t>
  </si>
  <si>
    <t>2711 11</t>
  </si>
  <si>
    <t>2711 19</t>
  </si>
  <si>
    <t>Natural bitumen</t>
  </si>
  <si>
    <t>Natural gas using steam reforming</t>
  </si>
  <si>
    <t>Waste plastic derived from fossil feedstocks</t>
  </si>
  <si>
    <t>Biobutanol</t>
  </si>
  <si>
    <t>Corn (maize)</t>
  </si>
  <si>
    <t>Waste vegetable or animal oils</t>
  </si>
  <si>
    <t>Waste wood</t>
  </si>
  <si>
    <t>Farmed wood</t>
  </si>
  <si>
    <t>Select biofuel type</t>
  </si>
  <si>
    <t>Country for vlookup</t>
  </si>
  <si>
    <t>Default ILUC emissions intensity</t>
  </si>
  <si>
    <t>2710 20</t>
  </si>
  <si>
    <t>2711 21</t>
  </si>
  <si>
    <t>2711 29</t>
  </si>
  <si>
    <t>Biofuel production pathway</t>
  </si>
  <si>
    <t>Select Raw material source and process</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</si>
  <si>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</si>
  <si>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</si>
  <si>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</si>
  <si>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</si>
  <si>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</si>
  <si>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</si>
  <si>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</si>
  <si>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</si>
  <si>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</si>
  <si>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</si>
  <si>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</si>
  <si>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</si>
  <si>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</si>
  <si>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</si>
  <si>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</si>
  <si>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</si>
  <si>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</si>
  <si>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</si>
  <si>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</si>
  <si>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</si>
  <si>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</si>
  <si>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</si>
  <si>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</si>
  <si>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</si>
  <si>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</si>
  <si>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</si>
  <si>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</si>
  <si>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</si>
  <si>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</si>
  <si>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</si>
  <si>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</si>
  <si>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</si>
  <si>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</si>
  <si>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</si>
  <si>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</si>
  <si>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</si>
  <si>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</si>
  <si>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</si>
  <si>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</si>
  <si>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</si>
  <si>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</si>
  <si>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</si>
  <si>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</si>
  <si>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</si>
  <si>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</si>
  <si>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</si>
  <si>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</si>
  <si>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</si>
  <si>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</si>
  <si>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</si>
  <si>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</si>
  <si>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</si>
  <si>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</si>
  <si>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</si>
  <si>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</si>
  <si>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</si>
  <si>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</si>
  <si>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</si>
  <si>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</si>
  <si>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</si>
  <si>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</si>
  <si>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</si>
  <si>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</si>
  <si>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</si>
  <si>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</si>
  <si>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</si>
  <si>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</si>
  <si>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</si>
  <si>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</si>
  <si>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</si>
  <si>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</si>
  <si>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</si>
  <si>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</si>
  <si>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</si>
  <si>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</si>
  <si>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</si>
  <si>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</si>
  <si>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</si>
  <si>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</si>
  <si>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</si>
  <si>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</si>
  <si>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</si>
  <si>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</si>
  <si>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</si>
  <si>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</si>
  <si>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</si>
  <si>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</si>
  <si>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</si>
  <si>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</si>
  <si>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</si>
  <si>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</si>
  <si>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</si>
  <si>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</si>
  <si>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</si>
  <si>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</si>
  <si>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</si>
  <si>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</si>
  <si>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</si>
  <si>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</si>
  <si>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</si>
  <si>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</si>
  <si>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</si>
  <si>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</si>
  <si>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</si>
  <si>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</si>
  <si>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</si>
  <si>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</si>
  <si>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</si>
  <si>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</si>
  <si>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</si>
  <si>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</si>
  <si>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</si>
  <si>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</si>
  <si>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</si>
  <si>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</si>
  <si>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</si>
  <si>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</si>
  <si>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</si>
  <si>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</si>
  <si>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</si>
  <si>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</si>
  <si>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</si>
  <si>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</si>
  <si>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</si>
  <si>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</si>
  <si>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</si>
  <si>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</si>
  <si>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</si>
  <si>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</si>
  <si>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</si>
  <si>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</si>
  <si>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</si>
  <si>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</si>
  <si>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</si>
  <si>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</si>
  <si>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</si>
  <si>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</si>
  <si>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</si>
  <si>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</si>
  <si>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</si>
  <si>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</si>
  <si>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</si>
  <si>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</si>
  <si>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</si>
  <si>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</si>
  <si>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</si>
  <si>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</si>
  <si>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</si>
  <si>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</si>
  <si>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</si>
  <si>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</si>
  <si>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</si>
  <si>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</si>
  <si>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</si>
  <si>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</si>
  <si>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</si>
  <si>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</si>
  <si>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</si>
  <si>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</si>
  <si>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</si>
  <si>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</si>
  <si>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</si>
  <si>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</si>
  <si>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</si>
  <si>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</si>
  <si>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</si>
  <si>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</si>
  <si>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</si>
  <si>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</si>
  <si>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</si>
  <si>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</si>
  <si>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</si>
  <si>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</si>
  <si>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</si>
  <si>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</si>
  <si>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</si>
  <si>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</si>
  <si>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</si>
  <si>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</si>
  <si>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</si>
  <si>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</si>
  <si>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</si>
  <si>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</si>
  <si>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</si>
  <si>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</si>
  <si>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</si>
  <si>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</si>
  <si>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</si>
  <si>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</si>
  <si>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</si>
  <si>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</si>
  <si>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Bio-ETBE</t>
  </si>
  <si>
    <t>Bio-MTBE</t>
  </si>
  <si>
    <t>Bio-DME</t>
  </si>
  <si>
    <t>Bio-TAEE</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</si>
  <si>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</si>
  <si>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</si>
  <si>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</si>
  <si>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</si>
  <si>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</si>
  <si>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</si>
  <si>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</si>
  <si>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</si>
  <si>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</si>
  <si>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</si>
  <si>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</si>
  <si>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</si>
  <si>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</si>
  <si>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</si>
  <si>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</si>
  <si>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</si>
  <si>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</si>
  <si>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</si>
  <si>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</si>
  <si>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</si>
  <si>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</si>
  <si>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</si>
  <si>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</si>
  <si>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</si>
  <si>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</si>
  <si>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</si>
  <si>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</si>
  <si>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</si>
  <si>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ETBE (fossil fuel component)</t>
  </si>
  <si>
    <t>MTBE (fossil fuel component)</t>
  </si>
  <si>
    <t>Waste vegetable oil or animal fat biodiesel</t>
  </si>
  <si>
    <t>MTBE renewable component</t>
  </si>
  <si>
    <t>Select ILUC feedstock category</t>
  </si>
  <si>
    <t>n.a.</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</si>
  <si>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</si>
  <si>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</si>
  <si>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</si>
  <si>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</si>
  <si>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</si>
  <si>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</si>
  <si>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</si>
  <si>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</si>
  <si>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</si>
  <si>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</si>
  <si>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2207 20</t>
  </si>
  <si>
    <t>2705 0000</t>
  </si>
  <si>
    <t>1516 20</t>
  </si>
  <si>
    <t>2909 19 10</t>
  </si>
  <si>
    <t>2909 19 90</t>
  </si>
  <si>
    <t>2905 11 00</t>
  </si>
  <si>
    <t>2905 13 00</t>
  </si>
  <si>
    <t>Enter country</t>
  </si>
  <si>
    <t>United States</t>
  </si>
  <si>
    <t xml:space="preserve">Cote d'Ivoire </t>
  </si>
  <si>
    <t>Equatorial Guinea</t>
  </si>
  <si>
    <t>Papua New Guinea</t>
  </si>
  <si>
    <t>Cote d’Ivoire</t>
  </si>
  <si>
    <t>Saudi Arabia</t>
  </si>
  <si>
    <t>Trinidad and Tobago</t>
  </si>
  <si>
    <t>Proposal for default weighted  GHG intensity (gCO2eq/MJ) for unsustainable Biofuels</t>
  </si>
  <si>
    <t>Default weighted  GHG intensity (gCO2eq/MJ)</t>
  </si>
  <si>
    <t>3826 00 10</t>
  </si>
  <si>
    <t>3826 00 90</t>
  </si>
  <si>
    <t>2804 10</t>
  </si>
  <si>
    <t>Default lower calorific values (RED Annex III) MJ/l</t>
  </si>
  <si>
    <t>Select Unit</t>
  </si>
  <si>
    <t>Non EU</t>
  </si>
  <si>
    <t>NonEU_origin</t>
  </si>
  <si>
    <t>Mapping of weighted GHG intensity of unsustainable biofuels to following fossil fuel types</t>
  </si>
  <si>
    <t>kilogram (kg)</t>
  </si>
  <si>
    <t>Fuel or energy type used to assign Raw material lookup list</t>
  </si>
  <si>
    <t>MJ/l</t>
  </si>
  <si>
    <t>MJ/kg</t>
  </si>
  <si>
    <t xml:space="preserve">Default lower calorific values (WTT Report) MJ/l </t>
  </si>
  <si>
    <t>Bio-ETBE MJ/l</t>
  </si>
  <si>
    <t>Bio-MTBE MJ/l</t>
  </si>
  <si>
    <t>Bio-DME MJ/l</t>
  </si>
  <si>
    <t>Bio-TAEE MJ/l</t>
  </si>
  <si>
    <t>Biobutanol MJ/l</t>
  </si>
  <si>
    <t>Other (please enter details here)</t>
  </si>
  <si>
    <t>please enter details here</t>
  </si>
  <si>
    <t>Other country (please enter details here)</t>
  </si>
  <si>
    <t>(please enter details here)</t>
  </si>
  <si>
    <t>Krajina</t>
  </si>
  <si>
    <t>Správa za rok</t>
  </si>
  <si>
    <t>Spoločná správa</t>
  </si>
  <si>
    <t>Sídlo/bydlisko</t>
  </si>
  <si>
    <t>Identifikačné číslo (IČO)</t>
  </si>
  <si>
    <t>Daňové identifikačné číslo (DIČO)</t>
  </si>
  <si>
    <t>Verzia formulára ročnej správy</t>
  </si>
  <si>
    <t>Registračné číslo v schéme kontroly trvalej udržateľnosti</t>
  </si>
  <si>
    <t>Osoba zodpovedná za podanie správy (meno a priezvisko, číslo telefónu a email)</t>
  </si>
  <si>
    <t>Slovenská republika</t>
  </si>
  <si>
    <t>Uveďte: Áno/Nie</t>
  </si>
  <si>
    <t>Vyhlásenie, že je dodávateľ malým alebo stredným podnikom</t>
  </si>
  <si>
    <t>Doplňujúce údaje</t>
  </si>
  <si>
    <t xml:space="preserve"> </t>
  </si>
  <si>
    <t>Nižšie uvedené sumárne tabuľky sú automaticky vypočítavané na základe údajov vložených do tabuliek "Pohonné látky iné ako biopalivo", Biopalivá", "Elektrina" a "Zníženie emisií v predvýrobnej fáze (UERs)"</t>
  </si>
  <si>
    <r>
      <t>Priemerné odhadované emisie ILUC na celkovú dodanú energiu (g CO</t>
    </r>
    <r>
      <rPr>
        <b/>
        <vertAlign val="subscript"/>
        <sz val="11"/>
        <color theme="1"/>
        <rFont val="Calibri"/>
        <family val="2"/>
        <scheme val="minor"/>
      </rPr>
      <t>2</t>
    </r>
    <r>
      <rPr>
        <b/>
        <sz val="11"/>
        <color theme="1"/>
        <rFont val="Calibri"/>
        <family val="2"/>
        <scheme val="minor"/>
      </rPr>
      <t>eq/MJ)</t>
    </r>
  </si>
  <si>
    <r>
      <t>Priemerná intenzita emisií skleníkových plynov
(g CO</t>
    </r>
    <r>
      <rPr>
        <b/>
        <vertAlign val="subscript"/>
        <sz val="11"/>
        <color theme="1"/>
        <rFont val="Calibri"/>
        <family val="2"/>
        <scheme val="minor"/>
      </rPr>
      <t>2</t>
    </r>
    <r>
      <rPr>
        <b/>
        <sz val="11"/>
        <color theme="1"/>
        <rFont val="Calibri"/>
        <family val="2"/>
        <scheme val="minor"/>
      </rPr>
      <t>eq/MJ)</t>
    </r>
  </si>
  <si>
    <r>
      <t>Priemerná intenzita emisií skleníkových plynov bez ILUC
(g CO</t>
    </r>
    <r>
      <rPr>
        <b/>
        <vertAlign val="subscript"/>
        <sz val="11"/>
        <color theme="1"/>
        <rFont val="Calibri"/>
        <family val="2"/>
        <scheme val="minor"/>
      </rPr>
      <t>2</t>
    </r>
    <r>
      <rPr>
        <b/>
        <sz val="11"/>
        <color theme="1"/>
        <rFont val="Calibri"/>
        <family val="2"/>
        <scheme val="minor"/>
      </rPr>
      <t>eq/MJ)</t>
    </r>
  </si>
  <si>
    <t>Sumárna tabuľka emisií skleníkových plynov vyplývajúcich z nepriamej zmeny využívania pôdy (ILUC)</t>
  </si>
  <si>
    <t>Kategória vstupných surovín</t>
  </si>
  <si>
    <t>Obilniny a iné plodiny bohaté na škrob</t>
  </si>
  <si>
    <t>Cukry</t>
  </si>
  <si>
    <t>Olejnaté plodiny</t>
  </si>
  <si>
    <t>Ostatné</t>
  </si>
  <si>
    <t>Množstvo dodanej energie (MJ)</t>
  </si>
  <si>
    <r>
      <t>Odhadované emisie ILUC
(g CO</t>
    </r>
    <r>
      <rPr>
        <vertAlign val="subscript"/>
        <sz val="11"/>
        <color theme="1"/>
        <rFont val="Calibri"/>
        <family val="2"/>
        <scheme val="minor"/>
      </rPr>
      <t>2</t>
    </r>
    <r>
      <rPr>
        <sz val="11"/>
        <color theme="1"/>
        <rFont val="Calibri"/>
        <family val="2"/>
        <scheme val="minor"/>
      </rPr>
      <t>eq/MJ)</t>
    </r>
  </si>
  <si>
    <t>Supp_v2.0 (neautorizovaný preklad do slovenského jazyka</t>
  </si>
  <si>
    <t>Správa o pohonných látkach iných ako biopalivo</t>
  </si>
  <si>
    <t>Typ pohonnej látky dodanej na trh podľa vyhlášky MŽP SR č. 271/2011 Z. z.,  prílohy č. 4, časť dva, bod 6, druhý stĺpec tabuľky. Nie je možné uvádzať iný typ pohonej látky.</t>
  </si>
  <si>
    <t>Vyber typ pohonnej látky</t>
  </si>
  <si>
    <t>Referencia</t>
  </si>
  <si>
    <r>
      <t xml:space="preserve">Typ pohonnej látky </t>
    </r>
    <r>
      <rPr>
        <b/>
        <vertAlign val="superscript"/>
        <sz val="11"/>
        <rFont val="Calibri"/>
        <family val="2"/>
        <scheme val="minor"/>
      </rPr>
      <t>7</t>
    </r>
  </si>
  <si>
    <t>Stlačený_syntetický_metán</t>
  </si>
  <si>
    <t>Nafta</t>
  </si>
  <si>
    <t>Plynový olej</t>
  </si>
  <si>
    <t>Plynový_olej</t>
  </si>
  <si>
    <t>Vodík</t>
  </si>
  <si>
    <t>Skvapalnený_ropný_plyn_LPG</t>
  </si>
  <si>
    <t>Benzín</t>
  </si>
  <si>
    <r>
      <t>CN kód zvolenej pohonnej látky</t>
    </r>
    <r>
      <rPr>
        <b/>
        <vertAlign val="superscript"/>
        <sz val="11"/>
        <rFont val="Calibri"/>
        <family val="2"/>
        <scheme val="minor"/>
      </rPr>
      <t>7</t>
    </r>
  </si>
  <si>
    <t>Automaticky generovaný zoznam surovín a výrobných procesov na výrobu zvoleného typu pohonnej látky. Dodávateľ nemôže špecifikovať inú surovinu a ani výrobný proces.</t>
  </si>
  <si>
    <t>Východzia surovina a výrobný proces pohonnej látky</t>
  </si>
  <si>
    <t>Automaticky generovaný zoznam krajín, z ktorých pochádza surovina na výrobu pohonnej látky. Dodávateľ môže doplniť ďalšie krajiny.</t>
  </si>
  <si>
    <t xml:space="preserve">Miesto nákupu pohonnej látky
Krajina
</t>
  </si>
  <si>
    <t>Názov  spracovateľského závodu alebo rafinérie, v ktorej sa uskutočnila posledná podstatná transformácia.</t>
  </si>
  <si>
    <t>Automaticky generovaný kód kombinovanej nomenklatúry na základe zvoleného typu pohonnej látky.</t>
  </si>
  <si>
    <t xml:space="preserve">Obchodný názov suroviny na výrobu pohonnej látky
</t>
  </si>
  <si>
    <t>Po zvolení krajiny pôvodu suroviny je k dispozícii automaticky generovaný zoznam obchodných názvov surovín. Dodávateľ môže doplniť ďalšie obchodné názvy surovín.</t>
  </si>
  <si>
    <t>Ak je vybraný obchodný názov suroviny z automaticky generovaných zoznamov, systém automaticky doplní hodnotu API. Dodávateľ môže špecifikovať inú potvrdenú hodnotu API.</t>
  </si>
  <si>
    <r>
      <rPr>
        <b/>
        <sz val="11"/>
        <rFont val="Calibri"/>
        <family val="2"/>
        <scheme val="minor"/>
      </rPr>
      <t xml:space="preserve">Hustota podľa medzinárodného štandardu API </t>
    </r>
    <r>
      <rPr>
        <b/>
        <vertAlign val="superscript"/>
        <sz val="11"/>
        <rFont val="Calibri"/>
        <family val="2"/>
        <scheme val="minor"/>
      </rPr>
      <t>3</t>
    </r>
    <r>
      <rPr>
        <b/>
        <i/>
        <vertAlign val="superscript"/>
        <sz val="11"/>
        <rFont val="Calibri"/>
        <family val="2"/>
        <scheme val="minor"/>
      </rPr>
      <t xml:space="preserve">
</t>
    </r>
  </si>
  <si>
    <r>
      <t xml:space="preserve">Množstvo pohonnej látky (číselná hodnota) </t>
    </r>
    <r>
      <rPr>
        <b/>
        <vertAlign val="superscript"/>
        <sz val="11"/>
        <rFont val="Calibri"/>
        <family val="2"/>
        <scheme val="minor"/>
      </rPr>
      <t>2</t>
    </r>
  </si>
  <si>
    <r>
      <t xml:space="preserve">Množstvo pohonnej látky (jednotka) </t>
    </r>
    <r>
      <rPr>
        <b/>
        <vertAlign val="superscript"/>
        <sz val="11"/>
        <rFont val="Calibri"/>
        <family val="2"/>
        <scheme val="minor"/>
      </rPr>
      <t>13</t>
    </r>
  </si>
  <si>
    <t>Množstvo kvapalnej pohonnej látky sa uvádza v litroch a plynnej pohonnej látky v kilogramoch. Vždy je potrebné v nasledujúcom stĺpci zvoliť príslušnú jednotku, v ktorej je množstvo pohonnej látky uvedené.</t>
  </si>
  <si>
    <t>Hodnota dolnej výhrevnosti (hodnota)</t>
  </si>
  <si>
    <t>Jednotka hodnoty dolnej výhrevnosti</t>
  </si>
  <si>
    <t>Automaticky generovaná jednotka hodnoty dolnej výhrevnosti odvodená od zvolenej jednotky množstva pohonnej látky.</t>
  </si>
  <si>
    <t>Automatický výpočet množstva dodanej energie obsiahnutej v pohonnej látke z jej množstva a hodnoty dolnej výhrevnosti.</t>
  </si>
  <si>
    <r>
      <t xml:space="preserve">Množstvo energie </t>
    </r>
    <r>
      <rPr>
        <b/>
        <vertAlign val="superscript"/>
        <sz val="11"/>
        <rFont val="Calibri"/>
        <family val="2"/>
        <scheme val="minor"/>
      </rPr>
      <t xml:space="preserve">2 
</t>
    </r>
    <r>
      <rPr>
        <b/>
        <sz val="11"/>
        <rFont val="Calibri"/>
        <family val="2"/>
        <scheme val="minor"/>
      </rPr>
      <t>(MJ)</t>
    </r>
  </si>
  <si>
    <t>Automatické doplnenie hodnoty intenzity emisií skleníkových plynov pre danú pohonnú látku. Dodávateľ nesmie meniť použitú hodnotu.</t>
  </si>
  <si>
    <r>
      <t>Intenzita emisií skleníkových plynov</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</si>
  <si>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t>4. Intenzity emisií skleníkových plynov pohonných látok sú definované vo vyhláške MŽP SR č. 271/2011 Z. z., príloha č. 4, časť 2, bod 6;</t>
  </si>
  <si>
    <t>Klikni na bunku a vyber z rozbaľovacieho menu</t>
  </si>
  <si>
    <t>Názov napíš do bunky</t>
  </si>
  <si>
    <t>Doplní sa automaticky</t>
  </si>
  <si>
    <t>Napíš množstvo</t>
  </si>
  <si>
    <t>Klikni na bunku a vyber jednotku množstva z rozbaľovacieho menu</t>
  </si>
  <si>
    <t xml:space="preserve">Tento hárok sa používa výhradne na oznamovanie pohonných látok iných ako biopalivo (zložiek fosílneho paliva a iných typov energetických nosičov bez biopalív). Všetky údaje o biopalivách (trvalo udržateľných aj neudržateľných) sa neuvádzajú tu, ale v tabuľke "Biopalivá". </t>
  </si>
  <si>
    <t xml:space="preserve">Typ biopaliva alebo bioenergie
</t>
  </si>
  <si>
    <t>Spĺňa kritériá trvalej udržateľnosti
(áno, nie)</t>
  </si>
  <si>
    <t>áno</t>
  </si>
  <si>
    <t>nie</t>
  </si>
  <si>
    <t>Plní kritériá (áno/nie)</t>
  </si>
  <si>
    <t>Vyber typ biopaliva</t>
  </si>
  <si>
    <t>CN kód zvoleného biopaliva</t>
  </si>
  <si>
    <t>Automaticky generovaný kód kombinovanej nomenklatúry na základe zvoleného typu biopaliva alebo bioenergie</t>
  </si>
  <si>
    <t>Dodávateľ vyberie z ponuky vstupnú surovinu na výrobu biopaliva alebo bioenergie. V prípade potreby môže špecifikovať ďalšie suroviny.</t>
  </si>
  <si>
    <t>Surovina na výrobu biopaliva</t>
  </si>
  <si>
    <t>Dodávateľ vyberie z ponuky spôsob výroby biopaliva. V prípade potreby špecifikuje ďalšie výrobné procesy.</t>
  </si>
  <si>
    <t>Dodávateľ uvádza krajinu pôvodu suroviny na výrobu biopaliva</t>
  </si>
  <si>
    <t>Spôsob výroby biopaliva</t>
  </si>
  <si>
    <r>
      <t xml:space="preserve">Množstvo biopaliva (číselná hodnota) </t>
    </r>
    <r>
      <rPr>
        <b/>
        <vertAlign val="superscript"/>
        <sz val="11"/>
        <rFont val="Calibri"/>
        <family val="2"/>
        <scheme val="minor"/>
      </rPr>
      <t>2, 13</t>
    </r>
  </si>
  <si>
    <r>
      <t xml:space="preserve">Množstvo biopaliva           (jednotka) </t>
    </r>
    <r>
      <rPr>
        <b/>
        <vertAlign val="superscript"/>
        <sz val="11"/>
        <rFont val="Calibri"/>
        <family val="2"/>
        <scheme val="minor"/>
      </rPr>
      <t>13</t>
    </r>
  </si>
  <si>
    <t>Voľba jednotky, v ktorej je uvedené množstvo pohonnej látky v predchádzajúcom stĺpci.</t>
  </si>
  <si>
    <t>Automaticky generovaná jednotka hodnoty dolnej výhrevnosti odvodená od zvolenej jednotky množstva biopaliva.</t>
  </si>
  <si>
    <t>Automatický výpočet množstva dodanej energie obsiahnutej v biopalive z jeho množstva a hodnoty dolnej výhrevnosti.</t>
  </si>
  <si>
    <r>
      <t>Množstvo energie</t>
    </r>
    <r>
      <rPr>
        <b/>
        <vertAlign val="superscript"/>
        <sz val="11"/>
        <rFont val="Calibri"/>
        <family val="2"/>
        <scheme val="minor"/>
      </rPr>
      <t xml:space="preserve">
</t>
    </r>
    <r>
      <rPr>
        <b/>
        <sz val="11"/>
        <rFont val="Calibri"/>
        <family val="2"/>
        <scheme val="minor"/>
      </rPr>
      <t>(MJ)</t>
    </r>
  </si>
  <si>
    <t>Konečná bilancia vrátane započítania zníženia emissií v predvýrobnej fáze (UERs)</t>
  </si>
  <si>
    <t>Celková bilancia bez započítania zníženia emissií v predvýrobnej fáze (UERs)</t>
  </si>
  <si>
    <t>Automaticky generovaná kategória vstupnej suroviny na výrobu biopaliva pre potreby výpočtu ILUC (nepriamej zmeny využívania pôdy).</t>
  </si>
  <si>
    <r>
      <rPr>
        <b/>
        <sz val="11"/>
        <rFont val="Calibri"/>
        <family val="2"/>
        <scheme val="minor"/>
      </rPr>
      <t>ILUC kategória vstupnej suroviny</t>
    </r>
    <r>
      <rPr>
        <b/>
        <i/>
        <sz val="11"/>
        <rFont val="Calibri"/>
        <family val="2"/>
        <scheme val="minor"/>
      </rPr>
      <t xml:space="preserve">
</t>
    </r>
  </si>
  <si>
    <t>Napíš množstvo biopaliva</t>
  </si>
  <si>
    <t>Klikni na bunku a vyber z rozbaľovacieho menu, alebo napíš aktuálny výrobný proces</t>
  </si>
  <si>
    <t>Klikni na bunku a vyber z rozbaľovacieho menu, alebo napíš aktuálnu surovinu</t>
  </si>
  <si>
    <t>Klikni na bunku a vyber z rozbaľovacieho menu, alebo napíš aktuálny typ biopaliva</t>
  </si>
  <si>
    <t>Napíš svoju referenčnú informáciu</t>
  </si>
  <si>
    <t>Tento hárok sa používa výhradne na oznamovanie biopalív a bioenergie. Uvádzajú sa biopalivá bez ohľadu na to, či spĺňajú alebo nespĺňajú kritériá trvalej udržateľnosti.</t>
  </si>
  <si>
    <t>Správa o dodanej elektrine</t>
  </si>
  <si>
    <r>
      <t xml:space="preserve">Množstvo energie </t>
    </r>
    <r>
      <rPr>
        <b/>
        <vertAlign val="superscript"/>
        <sz val="11"/>
        <rFont val="Calibri"/>
        <family val="2"/>
        <scheme val="minor"/>
      </rPr>
      <t xml:space="preserve">11 
</t>
    </r>
    <r>
      <rPr>
        <b/>
        <sz val="11"/>
        <rFont val="Calibri"/>
        <family val="2"/>
        <scheme val="minor"/>
      </rPr>
      <t>(MJ)</t>
    </r>
  </si>
  <si>
    <r>
      <t>Intenzita emisií skleníkových plynov</t>
    </r>
    <r>
      <rPr>
        <b/>
        <vertAlign val="superscript"/>
        <sz val="11"/>
        <rFont val="Calibri"/>
        <family val="2"/>
        <scheme val="minor"/>
      </rPr>
      <t xml:space="preserve"> 6
</t>
    </r>
    <r>
      <rPr>
        <b/>
        <sz val="11"/>
        <rFont val="Calibri"/>
        <family val="2"/>
        <scheme val="minor"/>
      </rPr>
      <t>(g CO</t>
    </r>
    <r>
      <rPr>
        <b/>
        <vertAlign val="subscript"/>
        <sz val="11"/>
        <rFont val="Calibri"/>
        <family val="2"/>
        <scheme val="minor"/>
      </rPr>
      <t>2</t>
    </r>
    <r>
      <rPr>
        <b/>
        <sz val="11"/>
        <rFont val="Calibri"/>
        <family val="2"/>
        <scheme val="minor"/>
      </rPr>
      <t>eq/MJ)</t>
    </r>
  </si>
  <si>
    <t>Uvádza sa konečné množstvo energie po použití korekčných faktorov podľa účinnosti pohonu "AF".</t>
  </si>
  <si>
    <t>Predvýrobná fáza dodávateľského reťazca 
(zemný plyn/ropa)</t>
  </si>
  <si>
    <t>Začiatok projektu 
(musí byť po  1. januári 2011) 
(dd-mm-yyyy)</t>
  </si>
  <si>
    <r>
      <t>Ročná úspora emisií skleníkových plynov 
(t CO</t>
    </r>
    <r>
      <rPr>
        <b/>
        <vertAlign val="subscript"/>
        <sz val="11"/>
        <color theme="1"/>
        <rFont val="Calibri"/>
        <family val="2"/>
        <scheme val="minor"/>
      </rPr>
      <t>2</t>
    </r>
    <r>
      <rPr>
        <b/>
        <sz val="11"/>
        <color theme="1"/>
        <rFont val="Calibri"/>
        <family val="2"/>
        <scheme val="minor"/>
      </rPr>
      <t>eq)</t>
    </r>
  </si>
  <si>
    <t>Zemepisná šírka</t>
  </si>
  <si>
    <t>Zemepisná dĺžka</t>
  </si>
  <si>
    <t>Správa o biopalivách</t>
  </si>
  <si>
    <t>Vyber</t>
  </si>
  <si>
    <t>Vyber surovinu a proces</t>
  </si>
  <si>
    <t>Klikni na bunku a vyber                            z rozbaľovacieho menu</t>
  </si>
  <si>
    <t>Vyber jednotku množstva</t>
  </si>
  <si>
    <t>Acid oil from used cooking oil_UCO</t>
  </si>
  <si>
    <t>Skvapalnený ropný plyn_LPG</t>
  </si>
  <si>
    <t>Stlačný zemný plyn_CNG</t>
  </si>
  <si>
    <t>Skvapalnený_zemný_plyn_LNG</t>
  </si>
  <si>
    <t>Stlačený_zemný_plyn_CNG</t>
  </si>
  <si>
    <t>Skvapalnený zemný plyn_LNG</t>
  </si>
  <si>
    <t>Stlačený syntetický metán</t>
  </si>
  <si>
    <t>Vyber krajinu</t>
  </si>
  <si>
    <t>Obchodný názov suroviny</t>
  </si>
  <si>
    <t>Vyber krajinu pôvodu suroviny</t>
  </si>
  <si>
    <t>liter (l)</t>
  </si>
  <si>
    <t>iné (vložte podrobnosti)</t>
  </si>
  <si>
    <t>Stlačený_zemný_plyn_CNG MJ/Nm³</t>
  </si>
  <si>
    <t>Stlačený_zemný_plyn_CNG MJ/kg</t>
  </si>
  <si>
    <t>Stlačený_syntetický_metán MJ/Nm³</t>
  </si>
  <si>
    <t>Benzín MJ/l</t>
  </si>
  <si>
    <t>Stalačný_syntetický_metán MJ/kg</t>
  </si>
  <si>
    <t>Vodík MJ/Nm³</t>
  </si>
  <si>
    <t>Vodík MJ/kg</t>
  </si>
  <si>
    <t>Skvapalnený_ropný_plyn_LPG MJ/kg</t>
  </si>
  <si>
    <t>Bioetanol</t>
  </si>
  <si>
    <t>Bioplyn</t>
  </si>
  <si>
    <t>Biometanol</t>
  </si>
  <si>
    <t>Fischer-Tropsch nafta</t>
  </si>
  <si>
    <t>Hydrogenačný rastlinný olej HVO</t>
  </si>
  <si>
    <t>Čistý rastlinný olej</t>
  </si>
  <si>
    <t>Iný typ (vlož detaily sem)</t>
  </si>
  <si>
    <t>Vlož detaily sem</t>
  </si>
  <si>
    <t>Plní kritériá TU (áno/nie)</t>
  </si>
  <si>
    <t>Bionafta (Biodiesel)</t>
  </si>
  <si>
    <t>Vyber vstupnú surovinu</t>
  </si>
  <si>
    <t>Biofuels Feedstock</t>
  </si>
  <si>
    <t>Olej z mastných kyselín z použitého kuchynského oleja_UCO</t>
  </si>
  <si>
    <t>Riasy</t>
  </si>
  <si>
    <t>Živočíšne tuky zaradené do kategórií 1 a 2</t>
  </si>
  <si>
    <t>Maštaľný hnoj a splaškové výkaly</t>
  </si>
  <si>
    <t>Preklad výrazov používaných v tabuľkách</t>
  </si>
  <si>
    <t>Bagasa - vylisovaná cukrová trstina</t>
  </si>
  <si>
    <t>Jačmeň</t>
  </si>
  <si>
    <t>Biomasová frakcia z priemyselného odpadu</t>
  </si>
  <si>
    <t>Biomasová frakcia zo zmesového komunálneho odpadu</t>
  </si>
  <si>
    <t>Biomasová frakcia odpadov a zvyškov z lesníctva, lesníckeho a drevárskeho priemyslu</t>
  </si>
  <si>
    <t>Biologický odpad</t>
  </si>
  <si>
    <t>Tukové a olejové kaly</t>
  </si>
  <si>
    <t>Kukurica</t>
  </si>
  <si>
    <t>Surový glycerín</t>
  </si>
  <si>
    <t>Rýchlorastúce dreviny</t>
  </si>
  <si>
    <t>Hroznové výlisky a vínne kaly</t>
  </si>
  <si>
    <t>Šupky, plevy</t>
  </si>
  <si>
    <t>Škrupiny orechov</t>
  </si>
  <si>
    <t>Palmový olej</t>
  </si>
  <si>
    <t>Odpad z lisovania palmového oleja</t>
  </si>
  <si>
    <t>Odpad z lisovania palmového oleja a prázdne palmové šupky</t>
  </si>
  <si>
    <t>Repka olejná</t>
  </si>
  <si>
    <t>Mastné kyseliny z mydla, kontaminované sírou</t>
  </si>
  <si>
    <t>Sója, sójové bôby</t>
  </si>
  <si>
    <t>Slama</t>
  </si>
  <si>
    <t>Cukrová repa</t>
  </si>
  <si>
    <t>Cukrová trstina</t>
  </si>
  <si>
    <t>Slnečnicové semienko</t>
  </si>
  <si>
    <t>Živica z talového oleja;</t>
  </si>
  <si>
    <t>Loj - kategória 3 alebo neznáme</t>
  </si>
  <si>
    <t>Použitý kuchynský olej</t>
  </si>
  <si>
    <t>Odpadové výlisky z výroby rastlinných olejov</t>
  </si>
  <si>
    <t>Odpadové rastlinné alebo živočíšne oleje</t>
  </si>
  <si>
    <t>Odpadové drevo</t>
  </si>
  <si>
    <t>Pšenica</t>
  </si>
  <si>
    <t>Iné (vložte podrobnosti)</t>
  </si>
  <si>
    <t>Iné obilniny</t>
  </si>
  <si>
    <t>Iné olejnaté plodiny</t>
  </si>
  <si>
    <t>Iné cukrové plodiny</t>
  </si>
  <si>
    <t>Škrobová kaša (kal)</t>
  </si>
  <si>
    <t>Bioplyn z vlhkého hnoja vyrábaný ako stlačený zemný plyn</t>
  </si>
  <si>
    <t>Bioplyn z komunálneho organického odpadu vyrábaný ako stlačený zemný plyn</t>
  </si>
  <si>
    <t>Etanol z drevín pestovaných na tento účel</t>
  </si>
  <si>
    <t>Motorová nafta z dreva pestovaného na tento účel vyrobená technológiou Fischer-Tropsch</t>
  </si>
  <si>
    <t>Metanol z dreva pestovaného na tento účel</t>
  </si>
  <si>
    <t>Hydrogenačne rafinovaný rastlinný olej z palmového oleja (proces sa neuvádza)</t>
  </si>
  <si>
    <t>Hydrogenačne rafinovaný rastlinný olej z palmového oleja (proces so zachytávaním metánu v továrni na spracovanie oleja)</t>
  </si>
  <si>
    <t>Hydrogenačne rafinovaný rastlinný olej z repky olejnej</t>
  </si>
  <si>
    <t>Hydrogenačne rafinovaný rastlinný olej zo slnečnice</t>
  </si>
  <si>
    <t>Metyl-terc-butyl-éteru (MTBE) - časť, vyrobená z obnoviteľných zdrojov</t>
  </si>
  <si>
    <t>Etyl-terc-butyl-éteru (ETBE) - časť, vyrobená z obnoviteľných zdrojov</t>
  </si>
  <si>
    <t>ETBE renewable component</t>
  </si>
  <si>
    <t>Bionafta z palmového oleja (proces sa neuvádza)</t>
  </si>
  <si>
    <t>Bionafta z palmového oleja (proces so zachytávaním metánu v továrni na spracovanie oleja)</t>
  </si>
  <si>
    <t>Čistý rastlinný olej z repky olejnej</t>
  </si>
  <si>
    <t>Bionafta z repky olejnej</t>
  </si>
  <si>
    <t>Bionafta zo sóje</t>
  </si>
  <si>
    <t>Etanol z cukrovej repy</t>
  </si>
  <si>
    <t>Etanol z cukrovej trstiny</t>
  </si>
  <si>
    <t>Bionafta zo slnečnice</t>
  </si>
  <si>
    <t>Bionafta z odpadového rastlinného alebo živočíšneho (*) oleja</t>
  </si>
  <si>
    <t>Dimetyléter (DME) z drevného odpadu</t>
  </si>
  <si>
    <t>Dimetyléter (DME) z dreva pestovaného na tento účel</t>
  </si>
  <si>
    <t>Etanol z drevného odpadu</t>
  </si>
  <si>
    <t>Motorová nafta z drevného odpadu vyrobená technológiou Fischer-Tropsch</t>
  </si>
  <si>
    <t>Metanol z drevného odpadu</t>
  </si>
  <si>
    <t>Etanol z pšenice (hnedé uhlie ako palivo na spracovanie v zariadení na kombinovanú výrobu elektriny a tepla)</t>
  </si>
  <si>
    <t>Etanol z pšenice (zemný plyn ako palivo na spracovanie v bežnom kotle)</t>
  </si>
  <si>
    <t>Etanol z pšenice (palivo na spracovanie sa neuvádza)</t>
  </si>
  <si>
    <t>Etanol z pšeničnej slamy</t>
  </si>
  <si>
    <t xml:space="preserve">Vyber spôsob výroby biopaliva </t>
  </si>
  <si>
    <t>Vyber surovinu na výrobu biopaliva</t>
  </si>
  <si>
    <t>Bionafta (Biodiesel) MJ/l</t>
  </si>
  <si>
    <t>Bioetanol MJ/l</t>
  </si>
  <si>
    <t>Bioplyn MJ/l</t>
  </si>
  <si>
    <t>Biometanol MJ/l</t>
  </si>
  <si>
    <t>Fischer-Tropsch nafta MJ/l</t>
  </si>
  <si>
    <t>Hydrogenačný rastlinný olej HVO MJ/l</t>
  </si>
  <si>
    <t>Čistý rastlinný olejl MJ/l</t>
  </si>
  <si>
    <t>Vlož hodnotu</t>
  </si>
  <si>
    <t>Zhodné so spôsobom výroby metanolu</t>
  </si>
  <si>
    <t>Zhodné so spôsobom výroby etanolu</t>
  </si>
  <si>
    <t>Nafta MJ/l</t>
  </si>
  <si>
    <t>Použitá bieliaca hlinka (Kremelina, bentonit,...)</t>
  </si>
  <si>
    <t xml:space="preserve">12.  Množstvá pohonných látok sa prevedú na energetický obsah (dolnú výhrevnosť) podľa prílohy č. 1 Vyhlášky č. 271/2011 Z. z. alebo podľa usmernenia, ktoré ministerstvo zverejnilo na svojom webovom sídle (http://www.minzp.sk/files/oblasti/obnovitelne-zdroje/usmernenie-prevod-mnozstva-pohonnych-latok-energeticky-obsah.pdf). Pri zmiešavaní viacerých biopalív s pohonnou látkou inou ako biopalivo sa pri výpočtoch zohľadňujú množstvá a druhy všetkých biopalív. </t>
  </si>
  <si>
    <t>10. Celkové množstvo spotrebovanej energie (palivo a elektrina);</t>
  </si>
  <si>
    <t>Odzrnené kukuričné klasy (oklasky)</t>
  </si>
  <si>
    <t>Konvenčná surovina (ropa)</t>
  </si>
  <si>
    <t>Zemný plyn na kvapalinu</t>
  </si>
  <si>
    <t>Uhlie na kvapalinu</t>
  </si>
  <si>
    <t>Prírodný bitumen</t>
  </si>
  <si>
    <t>Ropná bridlica</t>
  </si>
  <si>
    <t>Plastový odpad vyrobený z fosílnych surovín</t>
  </si>
  <si>
    <t>MTBE (fosilná časť pohonnej látky)</t>
  </si>
  <si>
    <t>ETBE (fosilná časť pohonnej látky)</t>
  </si>
  <si>
    <t>TAEE  (fosilná časť pohonnej látky)</t>
  </si>
  <si>
    <t>DME  (fosilná časť pohonnej látky)</t>
  </si>
  <si>
    <t>Akýkoľvek fosílny zdroj</t>
  </si>
  <si>
    <t>Zemný plyn, EU mix</t>
  </si>
  <si>
    <t>Sabatierova reakcia elektrolýzou vodíka z nebiologických obnoviteľných zdrojov energie</t>
  </si>
  <si>
    <t>Zemný plyn použitím parnej reformácie</t>
  </si>
  <si>
    <t>Uhlie</t>
  </si>
  <si>
    <t>Uhlie so zachytávaním a ukladaním uhlíka z procesu</t>
  </si>
  <si>
    <t>Príloha č. 2 Vyhlášky MŽP SR č. 271/2011 Z. z.</t>
  </si>
  <si>
    <t>Príloha č. 1 Vyhlášky MŽP SR č. 271/2011 Z. z.</t>
  </si>
  <si>
    <t>Vykonávacie Nariadenie Komisie (EÚ) 2016/1821</t>
  </si>
  <si>
    <t>Stlačený zemný plyn</t>
  </si>
  <si>
    <t>Plynový_olej MJ/l</t>
  </si>
  <si>
    <t>Vložte podrobnosti</t>
  </si>
  <si>
    <t>Rok, za ktorý sa podáva správa</t>
  </si>
  <si>
    <t>Požadované zníženie emisií skleníkových plynov (%)</t>
  </si>
  <si>
    <r>
      <t>Požadované zníženie emisií skleníkových plynov (gC0</t>
    </r>
    <r>
      <rPr>
        <b/>
        <vertAlign val="subscript"/>
        <sz val="11"/>
        <color theme="1"/>
        <rFont val="Calibri"/>
        <family val="2"/>
        <charset val="238"/>
        <scheme val="minor"/>
      </rPr>
      <t>2eq</t>
    </r>
    <r>
      <rPr>
        <b/>
        <sz val="11"/>
        <color theme="1"/>
        <rFont val="Calibri"/>
        <family val="2"/>
        <scheme val="minor"/>
      </rPr>
      <t>/MJ)</t>
    </r>
  </si>
  <si>
    <t>Dátum: ______________________</t>
  </si>
  <si>
    <t>Podpis: ____________________________________</t>
  </si>
  <si>
    <t>Poznámky:</t>
  </si>
  <si>
    <t xml:space="preserve">1. Údaje vyplňuje právnícká alebo fyzická osoba podľa § 14c ods. 3 zákona č. 309/2009 Z. z. Údaje povinné na identifikáciu dodávateľa pohonnej látky a elektriny sú uvedené v § 10 ods. 5 vyhlášky MŽP SR č. 271/2011 Z. z.; </t>
  </si>
  <si>
    <t>Krajina, kde sa nachádza spracovateľský závod alebo rafinéria, v ktorej sa uskutočnila posledná podstatná transformácia.</t>
  </si>
  <si>
    <t xml:space="preserve">Automaticky generovaná hodnota dolnej výhrevnosti zodpovedajúca vybratému typu pohonnej látky a udávaným jednotkám množstva pohonnej látky. Viď poznámku č. 12. </t>
  </si>
  <si>
    <t>Dodávateľ uvádza krajinu, kde sa nachádza výrobný závod alebo rafinéria a názov závodu alebo rafinérie, v ktorej sa uskutočnila posledná podstatná transformácia biopaliva (nie primiešanie do fosílneho paliva).</t>
  </si>
  <si>
    <t>Dobrovoľné políčko, ktoré môže byť použité dodávateľom na bližšiu špecifikáciu dodanej pohonnej látky (napr. obchodné označenie, číslo dodávky, mesiac, štvrťrok a pod.). Políčko môže zostať nevyplnené.</t>
  </si>
  <si>
    <r>
      <t>Množstvo dodanej energie</t>
    </r>
    <r>
      <rPr>
        <b/>
        <vertAlign val="superscript"/>
        <sz val="11"/>
        <rFont val="Calibri"/>
        <family val="2"/>
        <charset val="238"/>
        <scheme val="minor"/>
      </rPr>
      <t xml:space="preserve">10 </t>
    </r>
    <r>
      <rPr>
        <b/>
        <sz val="11"/>
        <rFont val="Calibri"/>
        <family val="2"/>
        <scheme val="minor"/>
      </rPr>
      <t xml:space="preserve">           (MJ)</t>
    </r>
  </si>
  <si>
    <t>Dobrovoľné políčko, ktoré môže byť použité dodávateľom na bližšiu špecifikáciu dodanej elektriny. Políčko môže zostať nevyplnené.</t>
  </si>
  <si>
    <t>Dodávateľ vyberie z ponuky typ biopaliva alebo bioenergie.              V prípade potreby môže dodávateľ špecifikovať iný typ biopaliva alebo bioenergie.</t>
  </si>
  <si>
    <t>Dodávateľ uvádza, či biopalivo alebo bioenergia spĺňa kritériá trvalej udržateľnosti</t>
  </si>
  <si>
    <t>Automaticky generovaná hodnota dolnej výhrevnosti zodpovedajúca vybratému typu biopaliva a udávaných jednotkách množstva biopaliva. Je možné špecifikovať hodnotu pre ďalšie biopalivá alebo reálnu hodnotu.</t>
  </si>
  <si>
    <t>Doplní sa automaticky alebo dodávateľ vloží vlastnú overenú hodnotu</t>
  </si>
  <si>
    <t xml:space="preserve">Dodávateľ vpíše určenú alebo skutočnú hodnotu emisií skleníkových plynov za životný cyklus biopaliva, ktoré spĺňa kritériá trvalej udržateľnosti.                  Ak nespĺňa biopalivo kritériá trvalej udržateľnosti, je automaticky použitá hodnota emisií z pohonnej látky, ktorú biopalivo nahradilo. </t>
  </si>
  <si>
    <t>Napíš určenú alebo skutočnú hodnotu</t>
  </si>
  <si>
    <t>Automaticky generovaná intenzita emisií skleníkových plynov ILUC (nepriamej zmeny využívania pôdy).</t>
  </si>
  <si>
    <r>
      <t>Požadované zníženie intenzity emisií skleníkových plynov bez ILUC (g CO</t>
    </r>
    <r>
      <rPr>
        <b/>
        <vertAlign val="subscript"/>
        <sz val="11"/>
        <color theme="1"/>
        <rFont val="Calibri"/>
        <family val="2"/>
        <charset val="238"/>
        <scheme val="minor"/>
      </rPr>
      <t>2</t>
    </r>
    <r>
      <rPr>
        <b/>
        <sz val="11"/>
        <color theme="1"/>
        <rFont val="Calibri"/>
        <family val="2"/>
        <charset val="238"/>
        <scheme val="minor"/>
      </rPr>
      <t>eq</t>
    </r>
    <r>
      <rPr>
        <b/>
        <sz val="11"/>
        <color theme="1"/>
        <rFont val="Calibri"/>
        <family val="2"/>
        <scheme val="minor"/>
      </rPr>
      <t>/MJ)</t>
    </r>
  </si>
  <si>
    <r>
      <t>Celková intenzita emisií skleníkových plynov vrátane ILUC (g CO</t>
    </r>
    <r>
      <rPr>
        <b/>
        <vertAlign val="subscript"/>
        <sz val="11"/>
        <color theme="1"/>
        <rFont val="Calibri"/>
        <family val="2"/>
        <charset val="238"/>
        <scheme val="minor"/>
      </rPr>
      <t>2</t>
    </r>
    <r>
      <rPr>
        <b/>
        <sz val="11"/>
        <color theme="1"/>
        <rFont val="Calibri"/>
        <family val="2"/>
        <scheme val="minor"/>
      </rPr>
      <t>eq/MJ)</t>
    </r>
  </si>
  <si>
    <r>
      <t>ILUC intenzita emisií skleníkových plynov
(g CO</t>
    </r>
    <r>
      <rPr>
        <b/>
        <vertAlign val="subscript"/>
        <sz val="11"/>
        <rFont val="Calibri"/>
        <family val="2"/>
        <charset val="238"/>
        <scheme val="minor"/>
      </rPr>
      <t>2</t>
    </r>
    <r>
      <rPr>
        <b/>
        <sz val="11"/>
        <rFont val="Calibri"/>
        <family val="2"/>
        <scheme val="minor"/>
      </rPr>
      <t>eq/MJ)</t>
    </r>
  </si>
  <si>
    <t>Uvádza sa "národný emisný faktor" alebo skutočná intenzita emisií skleníkových plynov výroby a distribúcie elektriny, ak je nabíjacie miesto (zariadenie)                                        v ostrovnej prevádzke.</t>
  </si>
  <si>
    <t>Označenie projektu (názov/označenie, príp. číslo)</t>
  </si>
  <si>
    <t xml:space="preserve">Obdobie, počas ktorého sa dosiahlo deklarované zníženie emisií skleníkových plynov. </t>
  </si>
  <si>
    <t>Neprenosné číslo, ktoré jedinečným spôsobom identifikuje metodiku výpočtu a príslušnú schému</t>
  </si>
  <si>
    <t>Neprenosné číslo dokladu (certifikátu), ktoré jedinečným spôsobom identifikuje vykázané zníženie emisií skleníkových plynov</t>
  </si>
  <si>
    <r>
      <t>Ročné emisie po uplatnení redukčných opatrení (g CO</t>
    </r>
    <r>
      <rPr>
        <b/>
        <vertAlign val="subscript"/>
        <sz val="11"/>
        <color theme="1"/>
        <rFont val="Calibri"/>
        <family val="2"/>
        <scheme val="minor"/>
      </rPr>
      <t>2</t>
    </r>
    <r>
      <rPr>
        <b/>
        <sz val="11"/>
        <color theme="1"/>
        <rFont val="Calibri"/>
        <family val="2"/>
        <scheme val="minor"/>
      </rPr>
      <t>eq/MJ vyťaženej suroviny)</t>
    </r>
  </si>
  <si>
    <r>
      <t>Základné ročné emisie vyrobených surovín pred zavedením redukčných opatrení (g CO</t>
    </r>
    <r>
      <rPr>
        <b/>
        <vertAlign val="subscript"/>
        <sz val="11"/>
        <color theme="1"/>
        <rFont val="Calibri"/>
        <family val="2"/>
        <scheme val="minor"/>
      </rPr>
      <t>2</t>
    </r>
    <r>
      <rPr>
        <b/>
        <sz val="11"/>
        <color theme="1"/>
        <rFont val="Calibri"/>
        <family val="2"/>
        <scheme val="minor"/>
      </rPr>
      <t>eq/MJ vyťaženej suroviny)</t>
    </r>
  </si>
  <si>
    <t>Priemerný ročný historický pomer plyn/ropa (GOR)            v roztoku</t>
  </si>
  <si>
    <t>Pomer plyn/ropa          v roztoku v danom roku</t>
  </si>
  <si>
    <t>Historický ročný priemer tlaku                       v nádrži (ložisku)</t>
  </si>
  <si>
    <t>Tlak v nádrži (ložisku) v danom roku</t>
  </si>
  <si>
    <t>Historický ročný priemer hĺbky hladiny ropy</t>
  </si>
  <si>
    <t>Priemer hĺbky hladiny ropy v danom roku</t>
  </si>
  <si>
    <t xml:space="preserve">Historický priemer výnosnosti ložiska (vrtu) </t>
  </si>
  <si>
    <t>Výnosnosť ložiska (vrtu) v danom roku</t>
  </si>
  <si>
    <t>Pre projekty realizované pri ťažbe ropy</t>
  </si>
  <si>
    <t>Miesto realizácie projektu, najbližšie k miestu, kde dochádza k úspore emisií skleníkových plynov. Hodnoty sa uvádzajú v stupňoch na štyri desatinné miesta</t>
  </si>
  <si>
    <r>
      <t>Správa o znížení emisií v predvýrobnej fáze (UERs)</t>
    </r>
    <r>
      <rPr>
        <b/>
        <vertAlign val="superscript"/>
        <sz val="16"/>
        <color theme="1"/>
        <rFont val="Calibri"/>
        <family val="2"/>
        <charset val="238"/>
        <scheme val="minor"/>
      </rPr>
      <t>5</t>
    </r>
  </si>
  <si>
    <t>Elektrolýza "poháňaná" nebiologickým obnoviteľným zdrojom</t>
  </si>
  <si>
    <t>Správa o úrovni tvorby emisií skleníkových plynov počas životného cyklu na jednotku energie z pohonnej látky a dodávanej energie podľa § 14c ods. 3 zákona č. 309/2009 Z. z.</t>
  </si>
  <si>
    <t>Dosiahnutá úspora emisií skleníkových plynov voči základnej norme platnej pre pohonné látky (%)</t>
  </si>
  <si>
    <r>
      <t>Nedosiahnuté zníženie emisií skleníkových plynov (kg CO</t>
    </r>
    <r>
      <rPr>
        <b/>
        <vertAlign val="subscript"/>
        <sz val="11"/>
        <color theme="1"/>
        <rFont val="Calibri"/>
        <family val="2"/>
        <charset val="238"/>
        <scheme val="minor"/>
      </rPr>
      <t>2</t>
    </r>
    <r>
      <rPr>
        <b/>
        <sz val="11"/>
        <color theme="1"/>
        <rFont val="Calibri"/>
        <family val="2"/>
        <charset val="238"/>
        <scheme val="minor"/>
      </rPr>
      <t>eq)</t>
    </r>
  </si>
  <si>
    <r>
      <t>Obchodné meno / meno                        a priezvisko</t>
    </r>
    <r>
      <rPr>
        <b/>
        <vertAlign val="superscript"/>
        <sz val="11"/>
        <color theme="1"/>
        <rFont val="Calibri"/>
        <family val="2"/>
        <charset val="238"/>
        <scheme val="minor"/>
      </rPr>
      <t>1</t>
    </r>
  </si>
  <si>
    <r>
      <t>Celkové zníženie emisií                              v predvýrobnej fáze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</si>
  <si>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Áno</t>
  </si>
  <si>
    <t>Nie</t>
  </si>
  <si>
    <t xml:space="preserve">Dodávateľ </t>
  </si>
  <si>
    <t xml:space="preserve">2. Množstvo kvapalných pohonných látok sa uvádza spravidla v litroch a plynných pohonných látok v kilogramoch; viď prevod na energetický obsah v prílohe č. 4, časti 1, bod 3 c) 1. vyhlášky MŽP SR č. 271/2011 Z. z. </t>
  </si>
  <si>
    <t>3. Hustota podľa medzinárodného štandardu (ďalej len „hustota API“) je zisťovaná skúšobnou metódou ASTM D287;</t>
  </si>
  <si>
    <t>6. Intenzitu emisií skleníkových plynov za životný cyklus elektriny zverejňuje MŽP SR na svojom webovom sídle.</t>
  </si>
  <si>
    <t>7. Druhy pohonných látok sú definované vo vyhláške MŽP SR č. 271/2011 Z. z., príloha č. 4, časť 2, bod 6.</t>
  </si>
  <si>
    <t>8. Pôvod je krajina, kde bola východisková surovina na výrobu pohonnej látky vyťažená, získaná alebo vypestovaná a jej obchodný názov, ak existuje; viď prílohu č. 4, časť 2 bod 3 a 5 vyhlášky MŽP SR č. 271/2011 Z. z.  – toto je asi záložka Pohonné látky/Biopalivá, stĺpec G?</t>
  </si>
  <si>
    <t>9. Miesto nákupu je krajina a názov spracovateľského zariadenia alebo rafinérie, v ktorej pohonná látka alebo dodávaná energia prešli posledným podstatným spracovaním; viď prílohu č. 4, časť 2 bod 3 a 4 vyhlášky MŽP SR č. 271/2011 Z. z</t>
  </si>
  <si>
    <t>11. Spôsob výpočtu dodanej elektriny je uvedený vo vyhláške MŽP SR č. 271/2011 Z. z., príloha č. 4, časť 1, písm. c), bod 3. Uvádza sa celková elektrina bez ohľadu na to, či bola vyrobená z obnoviteľných zdrojov alebo nie. V prípade, že bola elektrina vyrobená z obnoviteľných zdrojov energie bez pripojenia do siete (v ostrovnej prevádzke), je možné uvádzať aktuálnu intenzitu emisií skleníkových plynov daného nabíjacieho miesta. Do tabuľky sa vpisuje konečná hodnota celkovej energie po použití  korekčných faktorov podľa účinnosti pohonu podľa prílohy č. 4, časť 1, písm. f) vyhlášky.</t>
  </si>
  <si>
    <t>13. V prípade potreby prepočtu množstva pohonnej látky sa použije koeficient prepočtu uvedený v prílohe č. 1 Správy Spoločného výskumného centra EUCAR-CONCAWE (JEC)„Od ťažby po spotrebu“ (verzia 4) z júla 2013.</t>
  </si>
  <si>
    <t>5. Zníženie emisií v predvýrobnej fáze (UER) je definované v § 2 písm. l) vyhlášky MŽP SR č. 271/2011 Z. z. a podrobnosti k UER sú uvedené v § 9a vyhlášky.</t>
  </si>
  <si>
    <t>Dobrovoľné políčko, ktoré môže byť použité dodávateľom na bližšiu špecifikáciu dodanej pohonnej látky (napr. obchodné označenie, číslo dodávky, číslo potvrdenia o pôvode biopaliva, mesiac, štvrťrok             a pod.). Políčko môže zostať nevyplnené.</t>
  </si>
  <si>
    <r>
      <t>Krajina pôvodu suroviny na výrobu pohonnej látky</t>
    </r>
    <r>
      <rPr>
        <b/>
        <vertAlign val="superscript"/>
        <sz val="11"/>
        <rFont val="Calibri"/>
        <family val="2"/>
        <charset val="238"/>
        <scheme val="minor"/>
      </rPr>
      <t>8</t>
    </r>
  </si>
  <si>
    <r>
      <t>Krajina pôvodu suroviny na výrobu biopaliva</t>
    </r>
    <r>
      <rPr>
        <b/>
        <vertAlign val="superscript"/>
        <sz val="11"/>
        <rFont val="Calibri"/>
        <family val="2"/>
        <charset val="238"/>
        <scheme val="minor"/>
      </rPr>
      <t>8</t>
    </r>
  </si>
  <si>
    <r>
      <t>Miesto nákupu pohonnej látky
Názov závodu/rafinérie</t>
    </r>
    <r>
      <rPr>
        <b/>
        <vertAlign val="superscript"/>
        <sz val="11"/>
        <rFont val="Calibri"/>
        <family val="2"/>
        <charset val="238"/>
        <scheme val="minor"/>
      </rPr>
      <t>9</t>
    </r>
    <r>
      <rPr>
        <b/>
        <sz val="11"/>
        <rFont val="Calibri"/>
        <family val="2"/>
        <scheme val="minor"/>
      </rPr>
      <t xml:space="preserve">
</t>
    </r>
  </si>
  <si>
    <r>
      <t>Miesto nákupu biopaliva</t>
    </r>
    <r>
      <rPr>
        <b/>
        <vertAlign val="superscript"/>
        <sz val="11"/>
        <rFont val="Calibri"/>
        <family val="2"/>
        <charset val="238"/>
        <scheme val="minor"/>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</si>
</sst>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40" x14ac:knownFonts="1">
    <font>
      <sz val="11"/>
      <color theme="1"/>
      <name val="Calibri"/>
      <family val="2"/>
      <scheme val="minor"/>
    </font>
    <font>
      <sz val="11"/>
      <color theme="1"/>
      <name val="Calibri"/>
      <family val="2"/>
      <charset val="238"/>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i/>
      <vertAlign val="superscrip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11"/>
      <color rgb="FFFF0000"/>
      <name val="Calibri"/>
      <family val="2"/>
      <scheme val="minor"/>
    </font>
    <font>
      <sz val="9.5"/>
      <name val="Calibri"/>
      <family val="2"/>
      <scheme val="minor"/>
    </font>
    <font>
      <b/>
      <sz val="12"/>
      <color theme="1"/>
      <name val="Calibri"/>
      <family val="2"/>
      <scheme val="minor"/>
    </font>
    <font>
      <b/>
      <sz val="11"/>
      <name val="Calibri"/>
      <family val="2"/>
      <charset val="238"/>
      <scheme val="minor"/>
    </font>
    <font>
      <b/>
      <i/>
      <sz val="12"/>
      <color theme="1"/>
      <name val="Calibri"/>
      <family val="2"/>
      <scheme val="minor"/>
    </font>
    <font>
      <b/>
      <vertAlign val="superscript"/>
      <sz val="11"/>
      <color theme="1"/>
      <name val="Calibri"/>
      <family val="2"/>
      <charset val="238"/>
      <scheme val="minor"/>
    </font>
    <font>
      <b/>
      <sz val="14"/>
      <color theme="1"/>
      <name val="Calibri"/>
      <family val="2"/>
      <charset val="238"/>
      <scheme val="minor"/>
    </font>
    <font>
      <b/>
      <sz val="11"/>
      <color theme="1"/>
      <name val="Calibri"/>
      <family val="2"/>
      <charset val="238"/>
      <scheme val="minor"/>
    </font>
    <font>
      <sz val="9"/>
      <color indexed="81"/>
      <name val="Segoe UI"/>
      <family val="2"/>
      <charset val="238"/>
    </font>
    <font>
      <b/>
      <sz val="9"/>
      <color indexed="81"/>
      <name val="Segoe UI"/>
      <family val="2"/>
      <charset val="238"/>
    </font>
    <font>
      <b/>
      <vertAlign val="subscript"/>
      <sz val="11"/>
      <color theme="1"/>
      <name val="Calibri"/>
      <family val="2"/>
      <charset val="238"/>
      <scheme val="minor"/>
    </font>
    <font>
      <b/>
      <vertAlign val="superscript"/>
      <sz val="11"/>
      <name val="Calibri"/>
      <family val="2"/>
      <charset val="238"/>
      <scheme val="minor"/>
    </font>
    <font>
      <b/>
      <vertAlign val="subscript"/>
      <sz val="11"/>
      <name val="Calibri"/>
      <family val="2"/>
      <charset val="238"/>
      <scheme val="minor"/>
    </font>
    <font>
      <b/>
      <vertAlign val="superscript"/>
      <sz val="16"/>
      <color theme="1"/>
      <name val="Calibri"/>
      <family val="2"/>
      <charset val="238"/>
      <scheme val="minor"/>
    </font>
  </fonts>
  <fills count="1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rgb="FF92D050"/>
        <bgColor indexed="64"/>
      </patternFill>
    </fill>
    <fill>
      <patternFill patternType="solid">
        <fgColor rgb="FFDBF2FD"/>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145">
    <xf numFmtId="0" fontId="0" fillId="0" borderId="0" xfId="0"/>
    <xf numFmtId="0" fontId="0" fillId="0" borderId="0" xfId="0" applyFont="1" applyFill="1" applyBorder="1"/>
    <xf numFmtId="0" fontId="0" fillId="0" borderId="0" xfId="0" applyFont="1" applyFill="1"/>
    <xf numFmtId="0" fontId="4"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4" fillId="6" borderId="2" xfId="0" applyFont="1" applyFill="1" applyBorder="1" applyAlignment="1">
      <alignment wrapText="1"/>
    </xf>
    <xf numFmtId="0" fontId="4" fillId="0" borderId="0" xfId="0" applyFont="1" applyFill="1"/>
    <xf numFmtId="0" fontId="0" fillId="0" borderId="2" xfId="0" applyBorder="1" applyAlignment="1">
      <alignment horizontal="center"/>
    </xf>
    <xf numFmtId="0" fontId="6"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1" fillId="0" borderId="0" xfId="0" applyFont="1" applyAlignment="1">
      <alignment vertical="center"/>
    </xf>
    <xf numFmtId="0" fontId="12"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4" fillId="0" borderId="0" xfId="0" applyFont="1" applyFill="1" applyAlignment="1">
      <alignment wrapText="1"/>
    </xf>
    <xf numFmtId="0" fontId="15" fillId="0" borderId="0" xfId="0" applyFont="1"/>
    <xf numFmtId="164" fontId="0" fillId="4" borderId="2" xfId="0" applyNumberFormat="1" applyFill="1" applyBorder="1" applyAlignment="1">
      <alignment horizontal="center" wrapText="1"/>
    </xf>
    <xf numFmtId="164" fontId="0" fillId="0" borderId="2" xfId="0" applyNumberFormat="1" applyBorder="1" applyAlignment="1">
      <alignment horizontal="center"/>
    </xf>
    <xf numFmtId="0" fontId="4" fillId="6" borderId="2" xfId="0" applyFont="1" applyFill="1" applyBorder="1" applyAlignment="1">
      <alignment horizontal="center" wrapText="1"/>
    </xf>
    <xf numFmtId="0" fontId="4" fillId="7" borderId="2" xfId="0" applyFont="1" applyFill="1" applyBorder="1" applyAlignment="1">
      <alignment horizontal="center" wrapText="1"/>
    </xf>
    <xf numFmtId="0" fontId="4" fillId="9" borderId="2" xfId="0" applyFont="1" applyFill="1" applyBorder="1" applyAlignment="1">
      <alignment horizontal="center" wrapText="1"/>
    </xf>
    <xf numFmtId="0" fontId="4" fillId="9" borderId="0" xfId="0" applyFont="1" applyFill="1"/>
    <xf numFmtId="0" fontId="0" fillId="9" borderId="0" xfId="0" applyFill="1"/>
    <xf numFmtId="0" fontId="0" fillId="9" borderId="0" xfId="0" applyFont="1" applyFill="1"/>
    <xf numFmtId="0" fontId="10" fillId="0" borderId="0" xfId="0" applyFont="1" applyAlignment="1">
      <alignment horizontal="left" wrapText="1"/>
    </xf>
    <xf numFmtId="0" fontId="0" fillId="0" borderId="2" xfId="0" applyFill="1" applyBorder="1" applyAlignment="1">
      <alignment horizontal="center"/>
    </xf>
    <xf numFmtId="164" fontId="0" fillId="0" borderId="0" xfId="0" applyNumberFormat="1" applyAlignment="1">
      <alignment wrapText="1"/>
    </xf>
    <xf numFmtId="0" fontId="4" fillId="0" borderId="0" xfId="0" applyFont="1" applyFill="1" applyBorder="1" applyAlignment="1">
      <alignment horizontal="center" wrapText="1"/>
    </xf>
    <xf numFmtId="164" fontId="0" fillId="0" borderId="0" xfId="0" applyNumberForma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0" fillId="0" borderId="0" xfId="0" applyAlignment="1"/>
    <xf numFmtId="164" fontId="0" fillId="0" borderId="0" xfId="0" applyNumberFormat="1" applyFont="1" applyFill="1" applyBorder="1" applyAlignment="1">
      <alignment horizontal="center" wrapText="1"/>
    </xf>
    <xf numFmtId="0" fontId="0" fillId="0" borderId="0" xfId="0" applyFill="1" applyBorder="1" applyAlignment="1">
      <alignment wrapText="1"/>
    </xf>
    <xf numFmtId="0" fontId="0" fillId="0" borderId="0" xfId="0" applyFont="1"/>
    <xf numFmtId="0" fontId="4" fillId="10" borderId="2" xfId="0" applyFont="1" applyFill="1" applyBorder="1" applyAlignment="1">
      <alignment horizontal="center" wrapText="1"/>
    </xf>
    <xf numFmtId="0" fontId="4" fillId="10" borderId="4" xfId="0" applyFont="1" applyFill="1" applyBorder="1" applyAlignment="1">
      <alignment horizontal="center" wrapText="1"/>
    </xf>
    <xf numFmtId="0" fontId="4" fillId="2" borderId="2" xfId="0" applyFont="1" applyFill="1" applyBorder="1" applyAlignment="1">
      <alignment horizontal="center" wrapText="1"/>
    </xf>
    <xf numFmtId="0" fontId="4"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9" borderId="0" xfId="0" applyFill="1" applyAlignment="1">
      <alignment horizontal="center"/>
    </xf>
    <xf numFmtId="0" fontId="4" fillId="9" borderId="0" xfId="0" applyFont="1" applyFill="1" applyAlignment="1">
      <alignment horizontal="center"/>
    </xf>
    <xf numFmtId="0" fontId="0" fillId="9" borderId="0" xfId="0" applyFill="1" applyAlignment="1">
      <alignment horizontal="left"/>
    </xf>
    <xf numFmtId="0" fontId="0" fillId="0" borderId="0" xfId="0" applyFill="1"/>
    <xf numFmtId="0" fontId="18" fillId="0" borderId="0" xfId="0" applyFont="1" applyBorder="1" applyAlignment="1">
      <alignment wrapText="1"/>
    </xf>
    <xf numFmtId="0" fontId="0" fillId="0" borderId="0" xfId="0" applyAlignment="1">
      <alignment horizontal="center"/>
    </xf>
    <xf numFmtId="0" fontId="4" fillId="9" borderId="0" xfId="0" applyFont="1" applyFill="1" applyAlignment="1">
      <alignment wrapText="1"/>
    </xf>
    <xf numFmtId="0" fontId="0" fillId="11" borderId="0" xfId="0" applyFill="1" applyAlignment="1">
      <alignment horizontal="right"/>
    </xf>
    <xf numFmtId="0" fontId="20" fillId="0" borderId="0" xfId="0" applyFont="1"/>
    <xf numFmtId="0" fontId="21" fillId="0" borderId="0" xfId="0" applyFont="1"/>
    <xf numFmtId="0" fontId="0" fillId="0" borderId="0" xfId="0" applyFill="1" applyAlignment="1">
      <alignment horizontal="right"/>
    </xf>
    <xf numFmtId="0" fontId="5" fillId="9" borderId="0" xfId="0" applyFont="1" applyFill="1" applyAlignment="1">
      <alignment wrapText="1"/>
    </xf>
    <xf numFmtId="0" fontId="5" fillId="2" borderId="3" xfId="1" applyFont="1" applyFill="1" applyBorder="1" applyAlignment="1">
      <alignment horizontal="center" vertical="top" wrapText="1"/>
    </xf>
    <xf numFmtId="0" fontId="17" fillId="2" borderId="3" xfId="1" applyFont="1" applyFill="1" applyBorder="1" applyAlignment="1">
      <alignment horizontal="center" vertical="top" wrapText="1"/>
    </xf>
    <xf numFmtId="0" fontId="23" fillId="3" borderId="1" xfId="1" applyFont="1" applyFill="1" applyBorder="1" applyAlignment="1">
      <alignment horizontal="center" vertical="top" wrapText="1"/>
    </xf>
    <xf numFmtId="0" fontId="21" fillId="0" borderId="0" xfId="0" applyFont="1" applyAlignment="1">
      <alignment horizontal="left"/>
    </xf>
    <xf numFmtId="0" fontId="21" fillId="9" borderId="0" xfId="0" applyFont="1" applyFill="1" applyAlignment="1">
      <alignment horizontal="left"/>
    </xf>
    <xf numFmtId="0" fontId="17" fillId="0" borderId="2" xfId="1" applyFont="1" applyFill="1" applyBorder="1" applyAlignment="1">
      <alignment horizontal="center" vertical="top" wrapText="1"/>
    </xf>
    <xf numFmtId="0" fontId="4"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1" fontId="5" fillId="8" borderId="2" xfId="0" applyNumberFormat="1" applyFont="1" applyFill="1" applyBorder="1" applyAlignment="1">
      <alignment horizontal="center" vertical="center" wrapText="1"/>
    </xf>
    <xf numFmtId="0" fontId="24" fillId="0" borderId="0" xfId="0" applyFont="1"/>
    <xf numFmtId="164" fontId="0" fillId="11" borderId="2" xfId="0" applyNumberFormat="1" applyFill="1" applyBorder="1" applyAlignment="1">
      <alignment horizontal="center"/>
    </xf>
    <xf numFmtId="0" fontId="26" fillId="0" borderId="0" xfId="0" applyFont="1" applyFill="1"/>
    <xf numFmtId="0" fontId="20" fillId="0" borderId="0" xfId="0" applyFont="1" applyAlignment="1">
      <alignment horizontal="center"/>
    </xf>
    <xf numFmtId="0" fontId="26" fillId="0" borderId="7" xfId="0" applyFont="1" applyBorder="1" applyAlignment="1">
      <alignment horizontal="center"/>
    </xf>
    <xf numFmtId="0" fontId="5" fillId="0" borderId="0" xfId="0" applyFont="1" applyFill="1" applyAlignment="1">
      <alignment wrapText="1"/>
    </xf>
    <xf numFmtId="1" fontId="0" fillId="0" borderId="2" xfId="0" applyNumberFormat="1" applyBorder="1" applyAlignment="1">
      <alignment horizontal="center"/>
    </xf>
    <xf numFmtId="0" fontId="11" fillId="0" borderId="0" xfId="0" applyFont="1" applyFill="1" applyAlignment="1">
      <alignment vertical="center"/>
    </xf>
    <xf numFmtId="0" fontId="4" fillId="0" borderId="2" xfId="0" applyFont="1" applyFill="1" applyBorder="1" applyAlignment="1">
      <alignment horizontal="center" vertical="center"/>
    </xf>
    <xf numFmtId="1" fontId="17" fillId="8" borderId="2" xfId="0" applyNumberFormat="1" applyFont="1" applyFill="1" applyBorder="1" applyAlignment="1">
      <alignment horizontal="center" vertical="center" wrapText="1"/>
    </xf>
    <xf numFmtId="1" fontId="5" fillId="8" borderId="2" xfId="0" applyNumberFormat="1" applyFont="1" applyFill="1" applyBorder="1" applyAlignment="1">
      <alignment horizontal="center" vertical="center" wrapText="1"/>
    </xf>
    <xf numFmtId="0" fontId="10" fillId="0" borderId="0" xfId="0" applyFont="1" applyAlignment="1">
      <alignment horizontal="left" wrapText="1"/>
    </xf>
    <xf numFmtId="0" fontId="4" fillId="0" borderId="2" xfId="0" applyFont="1" applyFill="1" applyBorder="1" applyAlignment="1">
      <alignment horizontal="center" vertical="center"/>
    </xf>
    <xf numFmtId="1" fontId="5" fillId="8"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 fontId="5" fillId="8" borderId="8"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center" vertical="center" wrapText="1"/>
    </xf>
    <xf numFmtId="0" fontId="28" fillId="0" borderId="0" xfId="0" applyFont="1" applyBorder="1" applyAlignment="1"/>
    <xf numFmtId="0" fontId="29" fillId="7" borderId="2" xfId="0" applyFont="1" applyFill="1" applyBorder="1" applyAlignment="1">
      <alignment horizontal="center" wrapText="1"/>
    </xf>
    <xf numFmtId="0" fontId="0" fillId="6" borderId="2" xfId="0" applyFill="1" applyBorder="1" applyAlignment="1">
      <alignment horizontal="center" wrapText="1"/>
    </xf>
    <xf numFmtId="0" fontId="23" fillId="3" borderId="3" xfId="1" applyFont="1" applyFill="1" applyBorder="1" applyAlignment="1">
      <alignment horizontal="center" vertical="top" wrapText="1"/>
    </xf>
    <xf numFmtId="0" fontId="5" fillId="2" borderId="2" xfId="1" applyFont="1" applyFill="1" applyBorder="1" applyAlignment="1">
      <alignment horizontal="center" vertical="top" wrapText="1"/>
    </xf>
    <xf numFmtId="0" fontId="17" fillId="2" borderId="2" xfId="1" applyFont="1" applyFill="1" applyBorder="1" applyAlignment="1">
      <alignment horizontal="center" vertical="top" wrapText="1"/>
    </xf>
    <xf numFmtId="0" fontId="29" fillId="2" borderId="2" xfId="1" applyFont="1" applyFill="1" applyBorder="1" applyAlignment="1">
      <alignment horizontal="center" vertical="top" wrapText="1"/>
    </xf>
    <xf numFmtId="0" fontId="23" fillId="5" borderId="3" xfId="1" applyFont="1" applyFill="1" applyBorder="1" applyAlignment="1">
      <alignment horizontal="center" vertical="top" wrapText="1"/>
    </xf>
    <xf numFmtId="0" fontId="21" fillId="5" borderId="0" xfId="0" applyFont="1" applyFill="1"/>
    <xf numFmtId="0" fontId="24" fillId="0" borderId="9" xfId="0" applyFont="1" applyFill="1" applyBorder="1"/>
    <xf numFmtId="0" fontId="25" fillId="0" borderId="7" xfId="0" applyFont="1" applyFill="1" applyBorder="1" applyAlignment="1">
      <alignment horizontal="center"/>
    </xf>
    <xf numFmtId="0" fontId="0" fillId="0" borderId="2" xfId="0" applyFill="1" applyBorder="1" applyAlignment="1">
      <alignment horizontal="left" wrapText="1"/>
    </xf>
    <xf numFmtId="0" fontId="0" fillId="0" borderId="0" xfId="0" applyBorder="1" applyAlignment="1">
      <alignment horizontal="left"/>
    </xf>
    <xf numFmtId="0" fontId="0" fillId="0" borderId="0" xfId="0" applyFill="1" applyAlignment="1">
      <alignment wrapText="1"/>
    </xf>
    <xf numFmtId="0" fontId="32" fillId="0" borderId="0" xfId="0" applyFont="1" applyAlignment="1">
      <alignment horizontal="center" vertical="center"/>
    </xf>
    <xf numFmtId="0" fontId="4" fillId="0" borderId="0" xfId="0" applyFont="1" applyFill="1" applyAlignment="1">
      <alignment horizontal="center" wrapText="1"/>
    </xf>
    <xf numFmtId="0" fontId="0" fillId="0" borderId="0" xfId="0" applyFill="1" applyBorder="1"/>
    <xf numFmtId="0" fontId="0" fillId="0" borderId="2" xfId="0" applyFill="1" applyBorder="1"/>
    <xf numFmtId="0" fontId="0" fillId="0" borderId="2" xfId="0" applyFill="1" applyBorder="1" applyAlignment="1">
      <alignment wrapText="1"/>
    </xf>
    <xf numFmtId="0" fontId="0" fillId="0" borderId="8" xfId="0" applyFill="1" applyBorder="1"/>
    <xf numFmtId="0" fontId="0" fillId="0" borderId="8" xfId="0" applyFill="1" applyBorder="1" applyAlignment="1">
      <alignment wrapText="1"/>
    </xf>
    <xf numFmtId="0" fontId="4" fillId="0" borderId="10" xfId="0" applyFont="1" applyFill="1" applyBorder="1" applyAlignment="1">
      <alignment wrapText="1"/>
    </xf>
    <xf numFmtId="0" fontId="4" fillId="0" borderId="10" xfId="0" applyFont="1" applyFill="1" applyBorder="1"/>
    <xf numFmtId="0" fontId="5" fillId="0" borderId="10" xfId="1" applyFont="1" applyFill="1" applyBorder="1" applyAlignment="1">
      <alignment horizontal="center" vertical="top" wrapText="1"/>
    </xf>
    <xf numFmtId="0" fontId="5" fillId="0" borderId="0" xfId="1" applyFont="1" applyFill="1" applyBorder="1" applyAlignment="1">
      <alignment horizontal="center" vertical="top" wrapText="1"/>
    </xf>
    <xf numFmtId="0" fontId="4" fillId="9" borderId="0" xfId="0" applyFont="1" applyFill="1" applyAlignment="1">
      <alignment horizontal="center" wrapText="1"/>
    </xf>
    <xf numFmtId="0" fontId="0" fillId="9" borderId="0" xfId="0" applyFont="1" applyFill="1" applyAlignment="1">
      <alignment horizontal="center"/>
    </xf>
    <xf numFmtId="0" fontId="5" fillId="9" borderId="0" xfId="0" applyFont="1" applyFill="1" applyAlignment="1">
      <alignment horizontal="center" wrapText="1"/>
    </xf>
    <xf numFmtId="0" fontId="0" fillId="13" borderId="0" xfId="0" applyFill="1"/>
    <xf numFmtId="0" fontId="4" fillId="13" borderId="0" xfId="0" applyFont="1" applyFill="1" applyAlignment="1">
      <alignment horizontal="center" wrapText="1"/>
    </xf>
    <xf numFmtId="0" fontId="1" fillId="13" borderId="0" xfId="0" applyFont="1" applyFill="1" applyAlignment="1">
      <alignment horizontal="center"/>
    </xf>
    <xf numFmtId="0" fontId="0" fillId="13" borderId="0" xfId="0" applyFill="1" applyAlignment="1">
      <alignment horizontal="center"/>
    </xf>
    <xf numFmtId="0" fontId="30" fillId="8" borderId="2" xfId="0" applyFont="1" applyFill="1" applyBorder="1" applyAlignment="1">
      <alignment horizontal="center" vertical="center" wrapText="1"/>
    </xf>
    <xf numFmtId="0" fontId="0" fillId="11" borderId="2" xfId="0" applyFill="1" applyBorder="1" applyAlignment="1">
      <alignment horizontal="left"/>
    </xf>
    <xf numFmtId="0" fontId="0" fillId="0" borderId="2" xfId="0" applyFill="1" applyBorder="1" applyAlignment="1">
      <alignment horizontal="left"/>
    </xf>
    <xf numFmtId="1" fontId="0" fillId="12" borderId="2" xfId="2" applyNumberFormat="1" applyFont="1" applyFill="1" applyBorder="1" applyAlignment="1">
      <alignment horizontal="center" wrapText="1"/>
    </xf>
    <xf numFmtId="2" fontId="0" fillId="9" borderId="2" xfId="0" applyNumberFormat="1" applyFill="1" applyBorder="1" applyAlignment="1">
      <alignment horizontal="center" wrapText="1"/>
    </xf>
    <xf numFmtId="10" fontId="0" fillId="12" borderId="2" xfId="2" applyNumberFormat="1" applyFont="1" applyFill="1" applyBorder="1" applyAlignment="1">
      <alignment horizontal="center" wrapText="1"/>
    </xf>
    <xf numFmtId="2" fontId="0" fillId="9" borderId="2" xfId="0" applyNumberFormat="1" applyFont="1" applyFill="1" applyBorder="1" applyAlignment="1">
      <alignment horizontal="center" wrapText="1"/>
    </xf>
    <xf numFmtId="2" fontId="0" fillId="5" borderId="2" xfId="0" applyNumberFormat="1" applyFill="1" applyBorder="1" applyAlignment="1">
      <alignment horizontal="center" wrapText="1"/>
    </xf>
    <xf numFmtId="1" fontId="0" fillId="5" borderId="2" xfId="0" applyNumberFormat="1" applyFont="1" applyFill="1" applyBorder="1" applyAlignment="1">
      <alignment horizontal="center" wrapText="1"/>
    </xf>
    <xf numFmtId="0" fontId="0" fillId="11" borderId="2" xfId="0" applyFill="1" applyBorder="1" applyAlignment="1">
      <alignment horizontal="center"/>
    </xf>
    <xf numFmtId="0" fontId="33" fillId="9" borderId="2" xfId="0" applyFont="1" applyFill="1" applyBorder="1" applyAlignment="1">
      <alignment horizontal="center" wrapText="1"/>
    </xf>
    <xf numFmtId="0" fontId="0" fillId="8" borderId="0" xfId="0" applyFill="1" applyAlignment="1">
      <alignment horizontal="center" wrapText="1"/>
    </xf>
    <xf numFmtId="0" fontId="10" fillId="0" borderId="0" xfId="0" applyFont="1" applyAlignment="1">
      <alignment horizontal="center" wrapText="1"/>
    </xf>
    <xf numFmtId="0" fontId="27" fillId="0" borderId="0" xfId="0" applyFont="1" applyAlignment="1">
      <alignment horizontal="left" vertical="center" wrapText="1"/>
    </xf>
    <xf numFmtId="0" fontId="19" fillId="0" borderId="0" xfId="0" applyFont="1" applyAlignment="1">
      <alignment horizontal="left" wrapText="1"/>
    </xf>
    <xf numFmtId="0" fontId="0" fillId="0" borderId="0" xfId="0" applyAlignment="1"/>
    <xf numFmtId="0" fontId="0" fillId="0" borderId="0" xfId="0" applyAlignment="1">
      <alignment wrapText="1"/>
    </xf>
    <xf numFmtId="0" fontId="25" fillId="10" borderId="4" xfId="0" applyFont="1" applyFill="1" applyBorder="1" applyAlignment="1">
      <alignment horizontal="center" wrapText="1"/>
    </xf>
    <xf numFmtId="0" fontId="25" fillId="10" borderId="5" xfId="0" applyFont="1" applyFill="1" applyBorder="1" applyAlignment="1">
      <alignment horizontal="center" wrapText="1"/>
    </xf>
    <xf numFmtId="0" fontId="28" fillId="5" borderId="4" xfId="0" applyFont="1" applyFill="1" applyBorder="1" applyAlignment="1">
      <alignment horizontal="center"/>
    </xf>
    <xf numFmtId="0" fontId="28" fillId="5" borderId="6" xfId="0" applyFont="1" applyFill="1" applyBorder="1" applyAlignment="1">
      <alignment horizontal="center"/>
    </xf>
    <xf numFmtId="0" fontId="28" fillId="5" borderId="5" xfId="0" applyFont="1" applyFill="1" applyBorder="1" applyAlignment="1">
      <alignment horizontal="center"/>
    </xf>
    <xf numFmtId="0" fontId="32" fillId="0" borderId="0" xfId="0" applyFont="1" applyAlignment="1">
      <alignment horizontal="center" vertical="center"/>
    </xf>
    <xf numFmtId="0" fontId="0" fillId="13" borderId="0" xfId="0" applyFill="1" applyAlignment="1">
      <alignment horizontal="center"/>
    </xf>
  </cellXfs>
  <cellStyles count="3">
    <cellStyle name="Nadpis 4" xfId="1" builtinId="19"/>
    <cellStyle name="Normálna" xfId="0" builtinId="0"/>
    <cellStyle name="Percentá" xfId="2" builtinId="5"/>
  </cellStyles>
  <dxfs count="1">
    <dxf>
      <font>
        <color rgb="FF9C6500"/>
      </font>
      <fill>
        <patternFill>
          <bgColor rgb="FFFFEB9C"/>
        </patternFill>
      </fill>
    </dxf>
  </dxfs>
  <tableStyles count="0" defaultTableStyle="TableStyleMedium2" defaultPivotStyle="PivotStyleLight16"/>
  <colors>
    <mruColors>
      <color rgb="FFDBF2FD"/>
      <color rgb="FFBAE6FC"/>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1285875</xdr:colOff>
          <xdr:row>14</xdr:row>
          <xdr:rowOff>9525</xdr:rowOff>
        </xdr:from>
        <xdr:to>
          <xdr:col>1</xdr:col>
          <xdr:colOff>2257425</xdr:colOff>
          <xdr:row>14</xdr:row>
          <xdr:rowOff>542925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14</xdr:row>
          <xdr:rowOff>9525</xdr:rowOff>
        </xdr:from>
        <xdr:to>
          <xdr:col>2</xdr:col>
          <xdr:colOff>2257425</xdr:colOff>
          <xdr:row>14</xdr:row>
          <xdr:rowOff>542925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14</xdr:row>
          <xdr:rowOff>9525</xdr:rowOff>
        </xdr:from>
        <xdr:to>
          <xdr:col>3</xdr:col>
          <xdr:colOff>2257425</xdr:colOff>
          <xdr:row>14</xdr:row>
          <xdr:rowOff>542925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14</xdr:row>
          <xdr:rowOff>9525</xdr:rowOff>
        </xdr:from>
        <xdr:to>
          <xdr:col>4</xdr:col>
          <xdr:colOff>2257425</xdr:colOff>
          <xdr:row>14</xdr:row>
          <xdr:rowOff>542925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Q43"/>
  <sheetViews>
    <sheetView topLeftCell="A16" zoomScale="95" zoomScaleNormal="95" workbookViewId="0">
      <selection activeCell="E31" sqref="E31"/>
    </sheetView>
  </sheetViews>
  <sheetFormatPr defaultRowHeight="15" x14ac:dyDescent="0.25"/>
  <cols>
    <col min="1" max="1" width="32.85546875" customWidth="1"/>
    <col min="2" max="5" width="47.42578125"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5" ht="21" x14ac:dyDescent="0.35">
      <c r="A1" s="22" t="s">
        <v>1340</v>
      </c>
    </row>
    <row r="2" spans="1:5" x14ac:dyDescent="0.25">
      <c r="A2" s="31"/>
      <c r="B2" s="31"/>
      <c r="C2" s="31"/>
      <c r="D2" s="31"/>
    </row>
    <row r="3" spans="1:5" ht="30" x14ac:dyDescent="0.25">
      <c r="A3" s="67" t="s">
        <v>1053</v>
      </c>
      <c r="B3" s="67" t="s">
        <v>1073</v>
      </c>
      <c r="C3" s="31"/>
      <c r="D3" s="31"/>
    </row>
    <row r="4" spans="1:5" ht="31.5" customHeight="1" x14ac:dyDescent="0.25">
      <c r="A4" s="68" t="s">
        <v>1047</v>
      </c>
      <c r="B4" s="121" t="s">
        <v>1056</v>
      </c>
      <c r="C4" s="31"/>
    </row>
    <row r="5" spans="1:5" ht="19.5" customHeight="1" x14ac:dyDescent="0.25">
      <c r="A5" s="68" t="s">
        <v>1048</v>
      </c>
      <c r="B5" s="70" t="s">
        <v>1298</v>
      </c>
      <c r="C5" s="31"/>
      <c r="D5" s="31"/>
    </row>
    <row r="6" spans="1:5" ht="19.5" customHeight="1" x14ac:dyDescent="0.25">
      <c r="A6" s="83" t="s">
        <v>1049</v>
      </c>
      <c r="B6" s="84" t="s">
        <v>1057</v>
      </c>
      <c r="C6" s="31"/>
      <c r="D6" s="31"/>
    </row>
    <row r="7" spans="1:5" ht="12.75" customHeight="1" x14ac:dyDescent="0.25">
      <c r="A7" s="82"/>
      <c r="B7" s="82"/>
      <c r="C7" s="31"/>
      <c r="D7" s="31"/>
    </row>
    <row r="8" spans="1:5" ht="19.5" customHeight="1" x14ac:dyDescent="0.25">
      <c r="A8" s="82"/>
      <c r="B8" s="81" t="s">
        <v>1347</v>
      </c>
      <c r="C8" s="80" t="str">
        <f>IF(B6="Áno", "Dodávateľ 2 (pri podávaní spoločnej správy)","n.a.")</f>
        <v>n.a.</v>
      </c>
      <c r="D8" s="80" t="str">
        <f>IF(B6="Áno", "Dodávateľ 3 (pri podávaní spoločnej správy)","n.a.")</f>
        <v>n.a.</v>
      </c>
      <c r="E8" s="80" t="str">
        <f>IF(B6="Áno", "Dodávateľ 4 (pri podávaní spoločnej správy)","n.a.")</f>
        <v>n.a.</v>
      </c>
    </row>
    <row r="9" spans="1:5" ht="32.25" customHeight="1" x14ac:dyDescent="0.25">
      <c r="A9" s="85" t="s">
        <v>1343</v>
      </c>
      <c r="B9" s="81"/>
      <c r="C9" s="80"/>
      <c r="D9" s="80"/>
      <c r="E9" s="80"/>
    </row>
    <row r="10" spans="1:5" ht="48.75" customHeight="1" x14ac:dyDescent="0.25">
      <c r="A10" s="83" t="s">
        <v>1050</v>
      </c>
      <c r="B10" s="84"/>
      <c r="C10" s="80"/>
      <c r="D10" s="80"/>
      <c r="E10" s="80"/>
    </row>
    <row r="11" spans="1:5" ht="19.5" customHeight="1" x14ac:dyDescent="0.25">
      <c r="A11" s="79" t="s">
        <v>1051</v>
      </c>
      <c r="B11" s="81"/>
      <c r="C11" s="80"/>
      <c r="D11" s="80"/>
      <c r="E11" s="80"/>
    </row>
    <row r="12" spans="1:5" ht="19.5" customHeight="1" x14ac:dyDescent="0.25">
      <c r="A12" s="83" t="s">
        <v>1052</v>
      </c>
      <c r="B12" s="84"/>
      <c r="C12" s="80"/>
      <c r="D12" s="80"/>
      <c r="E12" s="80"/>
    </row>
    <row r="13" spans="1:5" ht="30" customHeight="1" x14ac:dyDescent="0.25">
      <c r="A13" s="85" t="s">
        <v>1054</v>
      </c>
      <c r="B13" s="84"/>
      <c r="C13" s="80"/>
      <c r="D13" s="80"/>
      <c r="E13" s="80"/>
    </row>
    <row r="14" spans="1:5" ht="48.75" customHeight="1" x14ac:dyDescent="0.25">
      <c r="A14" s="85" t="s">
        <v>1055</v>
      </c>
      <c r="B14" s="84"/>
      <c r="C14" s="80"/>
      <c r="D14" s="80"/>
      <c r="E14" s="80"/>
    </row>
    <row r="15" spans="1:5" ht="45.75" customHeight="1" x14ac:dyDescent="0.25">
      <c r="A15" s="85" t="s">
        <v>1058</v>
      </c>
      <c r="B15" s="86"/>
      <c r="C15" s="80"/>
      <c r="D15" s="80"/>
      <c r="E15" s="80"/>
    </row>
    <row r="16" spans="1:5" ht="30.75" customHeight="1" x14ac:dyDescent="0.25">
      <c r="A16" s="85" t="s">
        <v>1059</v>
      </c>
      <c r="B16" s="84"/>
      <c r="C16" s="84"/>
      <c r="D16" s="84"/>
      <c r="E16" s="84"/>
    </row>
    <row r="17" spans="1:12" ht="6.75" customHeight="1" x14ac:dyDescent="0.25">
      <c r="A17" s="87"/>
      <c r="B17" s="88"/>
      <c r="C17" s="31"/>
      <c r="D17" s="31"/>
    </row>
    <row r="18" spans="1:12" ht="6.75" customHeight="1" x14ac:dyDescent="0.25">
      <c r="A18" s="87"/>
      <c r="B18" s="88"/>
      <c r="C18" s="31"/>
      <c r="D18" s="31"/>
    </row>
    <row r="19" spans="1:12" s="4" customFormat="1" ht="48.75" x14ac:dyDescent="0.25">
      <c r="A19" s="69" t="s">
        <v>1344</v>
      </c>
      <c r="B19" s="84">
        <f>SUM(UERs!$F:$F)*1000000</f>
        <v>0</v>
      </c>
      <c r="C19" s="54" t="s">
        <v>1060</v>
      </c>
      <c r="G19" s="6"/>
      <c r="H19" s="6"/>
      <c r="I19" s="6"/>
      <c r="J19" s="6"/>
      <c r="K19" s="6"/>
      <c r="L19" s="6"/>
    </row>
    <row r="20" spans="1:12" s="4" customFormat="1" x14ac:dyDescent="0.25">
      <c r="G20" s="6"/>
      <c r="H20" s="6"/>
      <c r="I20" s="6"/>
      <c r="J20" s="6"/>
      <c r="K20" s="6"/>
      <c r="L20" s="6"/>
    </row>
    <row r="21" spans="1:12" s="4" customFormat="1" x14ac:dyDescent="0.25">
      <c r="G21" s="6"/>
      <c r="H21" s="6"/>
      <c r="I21" s="6"/>
      <c r="J21" s="6"/>
      <c r="K21" s="6"/>
      <c r="L21" s="6"/>
    </row>
    <row r="22" spans="1:12" ht="15.75" customHeight="1" x14ac:dyDescent="0.25">
      <c r="A22" s="133" t="s">
        <v>1061</v>
      </c>
      <c r="B22" s="133"/>
      <c r="C22" s="133"/>
      <c r="D22" s="133"/>
      <c r="E22" s="133"/>
      <c r="I22" s="6"/>
      <c r="J22" s="6"/>
      <c r="K22" s="6"/>
    </row>
    <row r="23" spans="1:12" ht="5.25" customHeight="1" x14ac:dyDescent="0.25">
      <c r="A23" s="31"/>
      <c r="B23" s="31"/>
      <c r="C23" s="31"/>
      <c r="D23" s="31"/>
      <c r="K23" s="6"/>
    </row>
    <row r="24" spans="1:12" s="4" customFormat="1" x14ac:dyDescent="0.25">
      <c r="A24" s="3" t="s">
        <v>1134</v>
      </c>
    </row>
    <row r="25" spans="1:12" s="8" customFormat="1" ht="33.75" x14ac:dyDescent="0.35">
      <c r="A25" s="90" t="s">
        <v>1309</v>
      </c>
      <c r="B25" s="26" t="s">
        <v>1062</v>
      </c>
      <c r="C25" s="26" t="s">
        <v>1063</v>
      </c>
      <c r="D25" s="34"/>
      <c r="I25" s="7"/>
      <c r="J25" s="7"/>
    </row>
    <row r="26" spans="1:12" s="4" customFormat="1" x14ac:dyDescent="0.25">
      <c r="A26" s="129">
        <f>SUM('Pohonné látky iné ako biopalivo'!$N:$N)+SUM(Biopalivá!$M:$M)+SUM(Elektrina!$B:$B)</f>
        <v>0</v>
      </c>
      <c r="B26" s="128" t="str">
        <f>IF(ISERROR(SUMPRODUCT($B$36:$E$36,$B$37:$E$37)/$A$26),"n.a.",(SUMPRODUCT($B$36:$E$36,$B$37:$E$37)/$A$26))</f>
        <v>n.a.</v>
      </c>
      <c r="C26" s="128" t="str">
        <f>IF(ISERROR(((SUMPRODUCT('Pohonné látky iné ako biopalivo'!$N:$N,'Pohonné látky iné ako biopalivo'!$O:$O)+(SUMPRODUCT(Biopalivá!$M:$M,Biopalivá!$N:$N))+(SUMPRODUCT(Elektrina!$B:$B,Elektrina!$C:$C)))/$A$26)),"n.a.",((SUMPRODUCT('Pohonné látky iné ako biopalivo'!$N:$N,'Pohonné látky iné ako biopalivo'!$O:$O)+(SUMPRODUCT(Biopalivá!$M:$M,Biopalivá!$N:$N))+(SUMPRODUCT(Elektrina!$B:$B,Elektrina!$C:$C)))/$A$26))</f>
        <v>n.a.</v>
      </c>
      <c r="D26" s="35"/>
      <c r="I26" s="6"/>
      <c r="J26" s="6"/>
    </row>
    <row r="27" spans="1:12" s="4" customFormat="1" x14ac:dyDescent="0.25">
      <c r="A27" s="5"/>
      <c r="B27" s="6"/>
      <c r="C27" s="6"/>
      <c r="D27" s="6"/>
      <c r="E27" s="6"/>
      <c r="F27" s="6"/>
      <c r="G27" s="6"/>
      <c r="H27" s="6"/>
      <c r="I27" s="6"/>
      <c r="J27" s="6"/>
      <c r="K27" s="6"/>
      <c r="L27" s="6"/>
    </row>
    <row r="28" spans="1:12" s="4" customFormat="1" x14ac:dyDescent="0.25">
      <c r="A28" s="5"/>
      <c r="B28" s="6"/>
      <c r="C28" s="6"/>
      <c r="D28" s="6"/>
      <c r="E28" s="6"/>
      <c r="F28" s="6"/>
      <c r="G28" s="6"/>
      <c r="H28" s="6"/>
      <c r="I28" s="6"/>
      <c r="J28" s="6"/>
      <c r="K28" s="6"/>
      <c r="L28" s="6"/>
    </row>
    <row r="29" spans="1:12" s="4" customFormat="1" ht="15.75" x14ac:dyDescent="0.25">
      <c r="A29" s="89" t="s">
        <v>1133</v>
      </c>
      <c r="B29" s="39"/>
      <c r="C29" s="6"/>
      <c r="D29" s="6"/>
      <c r="E29" s="41"/>
      <c r="F29" s="41"/>
      <c r="G29" s="41"/>
      <c r="H29" s="6"/>
      <c r="I29" s="6"/>
      <c r="J29" s="6"/>
      <c r="K29" s="6"/>
      <c r="L29" s="6"/>
    </row>
    <row r="30" spans="1:12" s="4" customFormat="1" ht="48" x14ac:dyDescent="0.35">
      <c r="A30" s="27" t="s">
        <v>1064</v>
      </c>
      <c r="B30" s="27" t="s">
        <v>1341</v>
      </c>
      <c r="C30" s="27" t="s">
        <v>1319</v>
      </c>
      <c r="D30" s="27" t="s">
        <v>1318</v>
      </c>
      <c r="E30" s="131" t="s">
        <v>1342</v>
      </c>
      <c r="F30" s="34"/>
      <c r="G30" s="34"/>
      <c r="H30" s="6"/>
      <c r="I30" s="33"/>
      <c r="J30" s="6"/>
      <c r="K30" s="6"/>
      <c r="L30" s="6"/>
    </row>
    <row r="31" spans="1:12" s="4" customFormat="1" x14ac:dyDescent="0.25">
      <c r="A31" s="125" t="str">
        <f>IF(ISERROR(((C26*A26)-$B$19)/$A$26),"n.a.",((C26*A26)-$B$19)/$A$26)</f>
        <v>n.a.</v>
      </c>
      <c r="B31" s="126" t="str">
        <f>IF(ISERROR(100%-(A31/94.1)),"n.a.",(100%-(A31/94.1)))</f>
        <v>n.a.</v>
      </c>
      <c r="C31" s="127" t="str">
        <f>IF(ISERROR($A$31+$B$26),"n.a.",($A$31+$B$26))</f>
        <v>n.a.</v>
      </c>
      <c r="D31" s="127" t="str">
        <f>IF(ISERROR(VLOOKUP(B5,Zoznamy!AD4:AE7,2,FALSE)),"n.a.",VLOOKUP(B5,Zoznamy!AD4:AE7,2,FALSE))</f>
        <v>n.a.</v>
      </c>
      <c r="E31" s="124" t="str">
        <f>IFERROR(IF((D31-94.1+A31)&lt;=0,"Zníženie bolo dosiahnuté",(D31-94.1+A31)*A26/1000),"n.a.")</f>
        <v>n.a.</v>
      </c>
      <c r="F31" s="40"/>
      <c r="G31" s="40"/>
      <c r="H31" s="33"/>
      <c r="I31" s="6"/>
      <c r="J31" s="6"/>
      <c r="K31" s="6"/>
      <c r="L31" s="6"/>
    </row>
    <row r="32" spans="1:12" s="4" customFormat="1" x14ac:dyDescent="0.25">
      <c r="A32" s="5"/>
      <c r="B32" s="36"/>
      <c r="C32" s="6"/>
      <c r="D32" s="6"/>
      <c r="E32" s="41"/>
      <c r="F32" s="40"/>
      <c r="G32" s="41"/>
      <c r="H32" s="6"/>
      <c r="I32" s="6"/>
      <c r="J32" s="6"/>
      <c r="K32" s="6"/>
      <c r="L32" s="6"/>
    </row>
    <row r="33" spans="1:17" s="4" customFormat="1" x14ac:dyDescent="0.25">
      <c r="B33" s="37"/>
      <c r="C33" s="38"/>
      <c r="D33" s="6"/>
      <c r="E33" s="6"/>
      <c r="F33" s="6"/>
      <c r="G33" s="6"/>
      <c r="H33" s="6"/>
      <c r="I33" s="6"/>
      <c r="J33" s="6"/>
      <c r="K33" s="6"/>
      <c r="L33" s="6"/>
      <c r="M33" s="6"/>
    </row>
    <row r="34" spans="1:17" s="4" customFormat="1" x14ac:dyDescent="0.25">
      <c r="A34" s="3" t="s">
        <v>1065</v>
      </c>
      <c r="B34" s="6"/>
      <c r="C34" s="6"/>
      <c r="D34" s="6"/>
      <c r="E34" s="6"/>
      <c r="F34" s="6"/>
      <c r="G34" s="6"/>
      <c r="H34" s="6"/>
      <c r="I34" s="6"/>
      <c r="J34" s="6"/>
      <c r="K34" s="6"/>
      <c r="L34" s="6"/>
      <c r="M34" s="6"/>
      <c r="N34" s="6"/>
    </row>
    <row r="35" spans="1:17" s="4" customFormat="1" x14ac:dyDescent="0.25">
      <c r="A35" s="10" t="s">
        <v>1066</v>
      </c>
      <c r="B35" s="25" t="s">
        <v>1067</v>
      </c>
      <c r="C35" s="25" t="s">
        <v>1068</v>
      </c>
      <c r="D35" s="25" t="s">
        <v>1069</v>
      </c>
      <c r="E35" s="25" t="s">
        <v>1070</v>
      </c>
      <c r="G35" s="5"/>
      <c r="H35" s="5"/>
      <c r="I35" s="5"/>
      <c r="J35" s="5"/>
    </row>
    <row r="36" spans="1:17" x14ac:dyDescent="0.25">
      <c r="A36" s="9" t="s">
        <v>1071</v>
      </c>
      <c r="B36" s="23">
        <f>SUMIFS(Biopalivá!$M:$M,Biopalivá!$O:$O,B$35)</f>
        <v>0</v>
      </c>
      <c r="C36" s="23">
        <f>SUMIFS(Biopalivá!$M:$M,Biopalivá!$O:$O,C$35)</f>
        <v>0</v>
      </c>
      <c r="D36" s="23">
        <f>SUMIFS(Biopalivá!$M:$M,Biopalivá!$O:$O,D$35)</f>
        <v>0</v>
      </c>
      <c r="E36" s="23">
        <f>SUMIFS(Biopalivá!$M:$M,Biopalivá!$O:$O,E$35)</f>
        <v>0</v>
      </c>
      <c r="F36" s="5"/>
      <c r="G36" s="6"/>
      <c r="H36" s="6"/>
      <c r="I36" s="6"/>
      <c r="J36" s="6"/>
      <c r="K36" s="6"/>
      <c r="L36" s="6"/>
      <c r="M36" s="6"/>
      <c r="N36" s="6"/>
      <c r="O36" s="6"/>
      <c r="P36" s="6"/>
      <c r="Q36" s="6"/>
    </row>
    <row r="37" spans="1:17" ht="33.75" customHeight="1" x14ac:dyDescent="0.35">
      <c r="A37" s="91" t="s">
        <v>1072</v>
      </c>
      <c r="B37" s="20">
        <v>12</v>
      </c>
      <c r="C37" s="20">
        <v>13</v>
      </c>
      <c r="D37" s="20">
        <v>55</v>
      </c>
      <c r="E37" s="20">
        <v>0</v>
      </c>
    </row>
    <row r="39" spans="1:17" x14ac:dyDescent="0.25">
      <c r="A39" s="3"/>
      <c r="B39" s="3"/>
    </row>
    <row r="41" spans="1:17" x14ac:dyDescent="0.25">
      <c r="A41" t="s">
        <v>1301</v>
      </c>
      <c r="E41" t="s">
        <v>1302</v>
      </c>
    </row>
    <row r="42" spans="1:17" x14ac:dyDescent="0.25">
      <c r="A42" s="19"/>
    </row>
    <row r="43" spans="1:17" x14ac:dyDescent="0.25">
      <c r="A43" s="19"/>
    </row>
  </sheetData>
  <mergeCells count="1">
    <mergeCell ref="A22:E22"/>
  </mergeCells>
  <conditionalFormatting sqref="C8:C16">
    <cfRule type="cellIs" dxfId="0" priority="1" operator="equal">
      <formula>"B6=""Áno"""</formula>
    </cfRule>
  </conditionalFormatting>
  <dataValidations count="1">
    <dataValidation allowBlank="1" showErrorMessage="1" sqref="J34:N34 A35 H33:M33 G32:G34 I25:J26 H28:L32 G28:G30 F31:F33 E30:E31 B32:E33 C28:F29 A30:C31 B27:B29 C27:L27 L19:L21 G19:J21 K19:K22 A25:D26"/>
  </dataValidations>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xdr:col>
                    <xdr:colOff>1285875</xdr:colOff>
                    <xdr:row>14</xdr:row>
                    <xdr:rowOff>9525</xdr:rowOff>
                  </from>
                  <to>
                    <xdr:col>1</xdr:col>
                    <xdr:colOff>2257425</xdr:colOff>
                    <xdr:row>14</xdr:row>
                    <xdr:rowOff>542925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xdr:col>
                    <xdr:colOff>1285875</xdr:colOff>
                    <xdr:row>14</xdr:row>
                    <xdr:rowOff>9525</xdr:rowOff>
                  </from>
                  <to>
                    <xdr:col>2</xdr:col>
                    <xdr:colOff>2257425</xdr:colOff>
                    <xdr:row>14</xdr:row>
                    <xdr:rowOff>542925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3</xdr:col>
                    <xdr:colOff>1285875</xdr:colOff>
                    <xdr:row>14</xdr:row>
                    <xdr:rowOff>9525</xdr:rowOff>
                  </from>
                  <to>
                    <xdr:col>3</xdr:col>
                    <xdr:colOff>2257425</xdr:colOff>
                    <xdr:row>14</xdr:row>
                    <xdr:rowOff>542925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4</xdr:col>
                    <xdr:colOff>1285875</xdr:colOff>
                    <xdr:row>14</xdr:row>
                    <xdr:rowOff>9525</xdr:rowOff>
                  </from>
                  <to>
                    <xdr:col>4</xdr:col>
                    <xdr:colOff>2257425</xdr:colOff>
                    <xdr:row>14</xdr:row>
                    <xdr:rowOff>542925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Zoznamy!$AD$3:$AD$7</xm:f>
          </x14:formula1>
          <xm:sqref>B5</xm:sqref>
        </x14:dataValidation>
        <x14:dataValidation type="list" allowBlank="1" showInputMessage="1" showErrorMessage="1">
          <x14:formula1>
            <xm:f>Zoznamy!$AG$3:$AG$5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6"/>
  <sheetViews>
    <sheetView workbookViewId="0">
      <selection activeCell="A11" sqref="A11"/>
    </sheetView>
  </sheetViews>
  <sheetFormatPr defaultRowHeight="15" x14ac:dyDescent="0.25"/>
  <sheetData>
    <row r="1" spans="1:28" x14ac:dyDescent="0.25">
      <c r="A1" s="17" t="s">
        <v>1303</v>
      </c>
    </row>
    <row r="2" spans="1:28" x14ac:dyDescent="0.25">
      <c r="A2" s="17" t="s">
        <v>1060</v>
      </c>
    </row>
    <row r="4" spans="1:28" x14ac:dyDescent="0.25">
      <c r="A4" s="16" t="s">
        <v>1304</v>
      </c>
    </row>
    <row r="5" spans="1:28" x14ac:dyDescent="0.25">
      <c r="A5" s="16" t="s">
        <v>1348</v>
      </c>
    </row>
    <row r="6" spans="1:28" x14ac:dyDescent="0.25">
      <c r="A6" s="16" t="s">
        <v>1349</v>
      </c>
    </row>
    <row r="7" spans="1:28" x14ac:dyDescent="0.25">
      <c r="A7" s="16" t="s">
        <v>1107</v>
      </c>
    </row>
    <row r="8" spans="1:28" x14ac:dyDescent="0.25">
      <c r="A8" s="16" t="s">
        <v>1356</v>
      </c>
    </row>
    <row r="9" spans="1:28" s="58" customFormat="1" x14ac:dyDescent="0.25">
      <c r="A9" s="78" t="s">
        <v>1350</v>
      </c>
    </row>
    <row r="10" spans="1:28" x14ac:dyDescent="0.25">
      <c r="A10" s="16" t="s">
        <v>1351</v>
      </c>
    </row>
    <row r="11" spans="1:28" x14ac:dyDescent="0.25">
      <c r="A11" s="16" t="s">
        <v>1352</v>
      </c>
    </row>
    <row r="12" spans="1:28" x14ac:dyDescent="0.25">
      <c r="A12" s="16" t="s">
        <v>1353</v>
      </c>
    </row>
    <row r="13" spans="1:28" x14ac:dyDescent="0.25">
      <c r="A13" s="16" t="s">
        <v>1274</v>
      </c>
    </row>
    <row r="14" spans="1:28" ht="30" customHeight="1" x14ac:dyDescent="0.25">
      <c r="A14" s="134" t="s">
        <v>1354</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row>
    <row r="15" spans="1:28" ht="27.75" customHeight="1" x14ac:dyDescent="0.25">
      <c r="A15" s="134" t="s">
        <v>1273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row>
    <row r="16" spans="1:28" x14ac:dyDescent="0.25">
      <c r="A16" s="16" t="s">
        <v>1355</v>
      </c>
    </row>
  </sheetData>
  <mergeCells count="2">
    <mergeCell ref="A14:AB14"/>
    <mergeCell ref="A15:AB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Q1002"/>
  <sheetViews>
    <sheetView topLeftCell="A4" workbookViewId="0">
      <selection activeCell="C8" sqref="C8"/>
    </sheetView>
  </sheetViews>
  <sheetFormatPr defaultRowHeight="15" x14ac:dyDescent="0.25"/>
  <cols>
    <col min="1" max="1" width="41.7109375" customWidth="1"/>
    <col min="2" max="2" width="29.140625" customWidth="1"/>
    <col min="3" max="3" width="22.42578125" style="55" customWidth="1"/>
    <col min="4" max="4" width="27" customWidth="1"/>
    <col min="5" max="5" width="22.28515625" customWidth="1"/>
    <col min="6" max="6" width="24.7109375" customWidth="1"/>
    <col min="7" max="7" width="37.28515625" customWidth="1"/>
    <col min="8" max="8" width="28" customWidth="1"/>
    <col min="9" max="9" width="33.28515625" customWidth="1"/>
    <col min="10" max="10" width="30" customWidth="1"/>
    <col min="11" max="11" width="31.7109375" customWidth="1"/>
    <col min="12" max="12" width="27.7109375" customWidth="1"/>
    <col min="13" max="13" width="29.85546875" customWidth="1"/>
    <col min="14" max="14" width="17.85546875" customWidth="1"/>
    <col min="15" max="15" width="24.28515625" customWidth="1"/>
    <col min="16" max="16" width="20.28515625" customWidth="1"/>
    <col min="17" max="17" width="24.85546875" customWidth="1"/>
    <col min="18" max="18" width="12.7109375" customWidth="1"/>
  </cols>
  <sheetData>
    <row r="2" spans="1:17" ht="21" x14ac:dyDescent="0.35">
      <c r="A2" s="22" t="s">
        <v>1074</v>
      </c>
    </row>
    <row r="3" spans="1:17" ht="30.75" customHeight="1" x14ac:dyDescent="0.25">
      <c r="A3" s="135" t="s">
        <v>1113</v>
      </c>
      <c r="B3" s="135"/>
      <c r="C3" s="135"/>
      <c r="D3" s="135"/>
      <c r="E3" s="136"/>
    </row>
    <row r="4" spans="1:17" x14ac:dyDescent="0.25">
      <c r="A4" s="15"/>
      <c r="B4" s="15"/>
      <c r="D4" s="74"/>
      <c r="E4" s="15"/>
      <c r="F4" s="15"/>
      <c r="G4" s="15"/>
      <c r="H4" s="15"/>
      <c r="I4" s="15"/>
      <c r="J4" s="15"/>
      <c r="K4" s="15"/>
      <c r="L4" s="15"/>
      <c r="M4" s="15"/>
      <c r="N4" s="15"/>
      <c r="O4" s="57"/>
      <c r="P4" s="15"/>
      <c r="Q4" s="15"/>
    </row>
    <row r="5" spans="1:17" s="59" customFormat="1" ht="72" x14ac:dyDescent="0.25">
      <c r="A5" s="92" t="s">
        <v>1308</v>
      </c>
      <c r="B5" s="92" t="s">
        <v>1075</v>
      </c>
      <c r="C5" s="92" t="s">
        <v>1092</v>
      </c>
      <c r="D5" s="92" t="s">
        <v>1087</v>
      </c>
      <c r="E5" s="92" t="s">
        <v>1305</v>
      </c>
      <c r="F5" s="92" t="s">
        <v>1091</v>
      </c>
      <c r="G5" s="92" t="s">
        <v>1089</v>
      </c>
      <c r="H5" s="92" t="s">
        <v>1094</v>
      </c>
      <c r="I5" s="92" t="s">
        <v>1095</v>
      </c>
      <c r="J5" s="92" t="s">
        <v>1099</v>
      </c>
      <c r="K5" s="92" t="s">
        <v>1129</v>
      </c>
      <c r="L5" s="92" t="s">
        <v>1306</v>
      </c>
      <c r="M5" s="92" t="s">
        <v>1102</v>
      </c>
      <c r="N5" s="92" t="s">
        <v>1103</v>
      </c>
      <c r="O5" s="92" t="s">
        <v>1105</v>
      </c>
    </row>
    <row r="6" spans="1:17" s="97" customFormat="1" ht="27.75" customHeight="1" x14ac:dyDescent="0.25">
      <c r="A6" s="96" t="s">
        <v>1141</v>
      </c>
      <c r="B6" s="96" t="s">
        <v>1155</v>
      </c>
      <c r="C6" s="96" t="s">
        <v>1110</v>
      </c>
      <c r="D6" s="96" t="s">
        <v>1155</v>
      </c>
      <c r="E6" s="96" t="s">
        <v>1155</v>
      </c>
      <c r="F6" s="96" t="s">
        <v>1109</v>
      </c>
      <c r="G6" s="96" t="s">
        <v>1108</v>
      </c>
      <c r="H6" s="96" t="s">
        <v>1155</v>
      </c>
      <c r="I6" s="96" t="s">
        <v>1110</v>
      </c>
      <c r="J6" s="96" t="s">
        <v>1111</v>
      </c>
      <c r="K6" s="96" t="s">
        <v>1112</v>
      </c>
      <c r="L6" s="96" t="s">
        <v>1110</v>
      </c>
      <c r="M6" s="96" t="s">
        <v>1110</v>
      </c>
      <c r="N6" s="96" t="s">
        <v>1110</v>
      </c>
      <c r="O6" s="96" t="s">
        <v>1110</v>
      </c>
    </row>
    <row r="7" spans="1:17" ht="50.25" customHeight="1" x14ac:dyDescent="0.25">
      <c r="A7" s="93" t="s">
        <v>1077</v>
      </c>
      <c r="B7" s="93" t="s">
        <v>1078</v>
      </c>
      <c r="C7" s="93" t="s">
        <v>1086</v>
      </c>
      <c r="D7" s="93" t="s">
        <v>1088</v>
      </c>
      <c r="E7" s="93" t="s">
        <v>1090</v>
      </c>
      <c r="F7" s="93" t="s">
        <v>1360</v>
      </c>
      <c r="G7" s="93" t="s">
        <v>1358</v>
      </c>
      <c r="H7" s="93" t="s">
        <v>1093</v>
      </c>
      <c r="I7" s="94" t="s">
        <v>1096</v>
      </c>
      <c r="J7" s="93" t="s">
        <v>1097</v>
      </c>
      <c r="K7" s="93" t="s">
        <v>1098</v>
      </c>
      <c r="L7" s="93" t="s">
        <v>1100</v>
      </c>
      <c r="M7" s="93" t="s">
        <v>1101</v>
      </c>
      <c r="N7" s="93" t="s">
        <v>1104</v>
      </c>
      <c r="O7" s="95" t="s">
        <v>1106</v>
      </c>
    </row>
    <row r="8" spans="1:17" x14ac:dyDescent="0.25">
      <c r="A8" s="12" t="s">
        <v>1060</v>
      </c>
      <c r="B8" s="18" t="s">
        <v>1076</v>
      </c>
      <c r="C8" s="12" t="str">
        <f>IF(ISERROR(VLOOKUP($B8,Zoznamy!$B$4:$C$11,2,FALSE)),"",VLOOKUP($B8,Zoznamy!$B$4:$C$11,2,FALSE))</f>
        <v/>
      </c>
      <c r="D8" s="18" t="s">
        <v>1154</v>
      </c>
      <c r="E8" s="18" t="s">
        <v>1164</v>
      </c>
      <c r="F8" s="18"/>
      <c r="G8" s="18" t="s">
        <v>1166</v>
      </c>
      <c r="H8" s="100" t="s">
        <v>1165</v>
      </c>
      <c r="I8" s="12" t="str">
        <f>IF(ISERROR(VLOOKUP($H8,Zoznamy!$H$3:$I$620,2,FALSE)),"",VLOOKUP($H8,Zoznamy!$H$3:$I$620,2,FALSE))</f>
        <v/>
      </c>
      <c r="J8" s="24" t="s">
        <v>1060</v>
      </c>
      <c r="K8" s="24" t="s">
        <v>1156</v>
      </c>
      <c r="L8" s="24" t="str">
        <f>IF(ISERROR(VLOOKUP($B8&amp;" "&amp;$M8,Zoznamy!$N$4:$O$14,2,FALSE)),"",VLOOKUP($B8&amp;" "&amp;$M8,Zoznamy!$N$4:$O$14,2,FALSE))</f>
        <v/>
      </c>
      <c r="M8" s="24" t="str">
        <f>IF(ISERROR(VLOOKUP($K8,Zoznamy!$L$4:$M$7,2,FALSE)),"",VLOOKUP($K8,Zoznamy!$L$4:$M$7,2,FALSE))</f>
        <v/>
      </c>
      <c r="N8" s="24" t="str">
        <f>IF(ISERROR(J8*L8),"",J8*L8)</f>
        <v/>
      </c>
      <c r="O8" s="24" t="str">
        <f>IF(ISERROR(VLOOKUP($B8,Zoznamy!$B$4:$K$12,10,FALSE)),"",VLOOKUP($B8,Zoznamy!$B$4:$K$12,10,FALSE))</f>
        <v/>
      </c>
    </row>
    <row r="9" spans="1:17" x14ac:dyDescent="0.25">
      <c r="A9" s="12" t="s">
        <v>1060</v>
      </c>
      <c r="B9" s="18" t="s">
        <v>1076</v>
      </c>
      <c r="C9" s="12" t="str">
        <f>IF(ISERROR(VLOOKUP($B9,Zoznamy!$B$4:$C$11,2,FALSE)),"",VLOOKUP($B9,Zoznamy!$B$4:$C$11,2,FALSE))</f>
        <v/>
      </c>
      <c r="D9" s="18" t="s">
        <v>1154</v>
      </c>
      <c r="E9" s="18" t="s">
        <v>1164</v>
      </c>
      <c r="F9" s="18"/>
      <c r="G9" s="18" t="s">
        <v>1166</v>
      </c>
      <c r="H9" s="100" t="s">
        <v>1165</v>
      </c>
      <c r="I9" s="12" t="str">
        <f>IF(ISERROR(VLOOKUP($H9,Zoznamy!$H$3:$I$620,2,FALSE)),"",VLOOKUP($H9,Zoznamy!$H$3:$I$620,2,FALSE))</f>
        <v/>
      </c>
      <c r="J9" s="24"/>
      <c r="K9" s="24" t="s">
        <v>1156</v>
      </c>
      <c r="L9" s="24" t="str">
        <f>IF(ISERROR(VLOOKUP($B9&amp;" "&amp;$M9,Zoznamy!$N$4:$O$14,2,FALSE)),"",VLOOKUP($B9&amp;" "&amp;$M9,Zoznamy!$N$4:$O$14,2,FALSE))</f>
        <v/>
      </c>
      <c r="M9" s="24" t="str">
        <f>IF(ISERROR(VLOOKUP($K9,Zoznamy!$L$4:$M$7,2,FALSE)),"",VLOOKUP($K9,Zoznamy!$L$4:$M$7,2,FALSE))</f>
        <v/>
      </c>
      <c r="N9" s="24" t="str">
        <f t="shared" ref="N9:N20" si="0">IF(ISERROR(J9*L9),"",J9*L9)</f>
        <v/>
      </c>
      <c r="O9" s="24" t="str">
        <f>IF(ISERROR(VLOOKUP($B9,Zoznamy!$B$4:$K$12,10,FALSE)),"",VLOOKUP($B9,Zoznamy!$B$4:$K$12,10,FALSE))</f>
        <v/>
      </c>
    </row>
    <row r="10" spans="1:17" x14ac:dyDescent="0.25">
      <c r="A10" s="12" t="s">
        <v>1060</v>
      </c>
      <c r="B10" s="18" t="s">
        <v>1076</v>
      </c>
      <c r="C10" s="12" t="str">
        <f>IF(ISERROR(VLOOKUP($B10,Zoznamy!$B$4:$C$11,2,FALSE)),"",VLOOKUP($B10,Zoznamy!$B$4:$C$11,2,FALSE))</f>
        <v/>
      </c>
      <c r="D10" s="18" t="s">
        <v>1154</v>
      </c>
      <c r="E10" s="18" t="s">
        <v>1164</v>
      </c>
      <c r="F10" s="18"/>
      <c r="G10" s="18" t="s">
        <v>1166</v>
      </c>
      <c r="H10" s="100" t="s">
        <v>1165</v>
      </c>
      <c r="I10" s="12" t="str">
        <f>IF(ISERROR(VLOOKUP($H10,Zoznamy!$H$3:$I$620,2,FALSE)),"",VLOOKUP($H10,Zoznamy!$H$3:$I$620,2,FALSE))</f>
        <v/>
      </c>
      <c r="J10" s="24"/>
      <c r="K10" s="24" t="s">
        <v>1156</v>
      </c>
      <c r="L10" s="24" t="str">
        <f>IF(ISERROR(VLOOKUP($B10&amp;" "&amp;$M10,Zoznamy!$N$4:$O$14,2,FALSE)),"",VLOOKUP($B10&amp;" "&amp;$M10,Zoznamy!$N$4:$O$14,2,FALSE))</f>
        <v/>
      </c>
      <c r="M10" s="24" t="str">
        <f>IF(ISERROR(VLOOKUP($K10,Zoznamy!$L$4:$M$7,2,FALSE)),"",VLOOKUP($K10,Zoznamy!$L$4:$M$7,2,FALSE))</f>
        <v/>
      </c>
      <c r="N10" s="24" t="str">
        <f t="shared" si="0"/>
        <v/>
      </c>
      <c r="O10" s="24" t="str">
        <f>IF(ISERROR(VLOOKUP($B10,Zoznamy!$B$4:$K$12,10,FALSE)),"",VLOOKUP($B10,Zoznamy!$B$4:$K$12,10,FALSE))</f>
        <v/>
      </c>
    </row>
    <row r="11" spans="1:17" x14ac:dyDescent="0.25">
      <c r="A11" s="12"/>
      <c r="B11" s="18" t="s">
        <v>1076</v>
      </c>
      <c r="C11" s="12" t="str">
        <f>IF(ISERROR(VLOOKUP($B11,Zoznamy!$B$4:$C$11,2,FALSE)),"",VLOOKUP($B11,Zoznamy!$B$4:$C$11,2,FALSE))</f>
        <v/>
      </c>
      <c r="D11" s="18" t="s">
        <v>1154</v>
      </c>
      <c r="E11" s="18" t="s">
        <v>1164</v>
      </c>
      <c r="F11" s="18"/>
      <c r="G11" s="18" t="s">
        <v>1166</v>
      </c>
      <c r="H11" s="100" t="s">
        <v>1165</v>
      </c>
      <c r="I11" s="12" t="str">
        <f>IF(ISERROR(VLOOKUP($H11,Zoznamy!$H$3:$I$620,2,FALSE)),"",VLOOKUP($H11,Zoznamy!$H$3:$I$620,2,FALSE))</f>
        <v/>
      </c>
      <c r="J11" s="24"/>
      <c r="K11" s="24" t="s">
        <v>1156</v>
      </c>
      <c r="L11" s="24" t="str">
        <f>IF(ISERROR(VLOOKUP($B11&amp;" "&amp;$M11,Zoznamy!$N$4:$O$14,2,FALSE)),"",VLOOKUP($B11&amp;" "&amp;$M11,Zoznamy!$N$4:$O$14,2,FALSE))</f>
        <v/>
      </c>
      <c r="M11" s="24" t="str">
        <f>IF(ISERROR(VLOOKUP($K11,Zoznamy!$L$4:$M$7,2,FALSE)),"",VLOOKUP($K11,Zoznamy!$L$4:$M$7,2,FALSE))</f>
        <v/>
      </c>
      <c r="N11" s="24" t="str">
        <f t="shared" si="0"/>
        <v/>
      </c>
      <c r="O11" s="24" t="str">
        <f>IF(ISERROR(VLOOKUP($B11,Zoznamy!$B$4:$K$12,10,FALSE)),"",VLOOKUP($B11,Zoznamy!$B$4:$K$12,10,FALSE))</f>
        <v/>
      </c>
    </row>
    <row r="12" spans="1:17" x14ac:dyDescent="0.25">
      <c r="A12" s="12"/>
      <c r="B12" s="18" t="s">
        <v>1076</v>
      </c>
      <c r="C12" s="12" t="str">
        <f>IF(ISERROR(VLOOKUP($B12,Zoznamy!$B$4:$C$11,2,FALSE)),"",VLOOKUP($B12,Zoznamy!$B$4:$C$11,2,FALSE))</f>
        <v/>
      </c>
      <c r="D12" s="18" t="s">
        <v>1154</v>
      </c>
      <c r="E12" s="18" t="s">
        <v>1164</v>
      </c>
      <c r="F12" s="18"/>
      <c r="G12" s="18" t="s">
        <v>1166</v>
      </c>
      <c r="H12" s="100" t="s">
        <v>1165</v>
      </c>
      <c r="I12" s="12" t="str">
        <f>IF(ISERROR(VLOOKUP($H12,Zoznamy!$H$3:$I$620,2,FALSE)),"",VLOOKUP($H12,Zoznamy!$H$3:$I$620,2,FALSE))</f>
        <v/>
      </c>
      <c r="J12" s="24"/>
      <c r="K12" s="24" t="s">
        <v>1156</v>
      </c>
      <c r="L12" s="24" t="str">
        <f>IF(ISERROR(VLOOKUP($B12&amp;" "&amp;$M12,Zoznamy!$N$4:$O$14,2,FALSE)),"",VLOOKUP($B12&amp;" "&amp;$M12,Zoznamy!$N$4:$O$14,2,FALSE))</f>
        <v/>
      </c>
      <c r="M12" s="24" t="str">
        <f>IF(ISERROR(VLOOKUP($K12,Zoznamy!$L$4:$M$7,2,FALSE)),"",VLOOKUP($K12,Zoznamy!$L$4:$M$7,2,FALSE))</f>
        <v/>
      </c>
      <c r="N12" s="24" t="str">
        <f t="shared" si="0"/>
        <v/>
      </c>
      <c r="O12" s="24" t="str">
        <f>IF(ISERROR(VLOOKUP($B12,Zoznamy!$B$4:$K$12,10,FALSE)),"",VLOOKUP($B12,Zoznamy!$B$4:$K$12,10,FALSE))</f>
        <v/>
      </c>
    </row>
    <row r="13" spans="1:17" x14ac:dyDescent="0.25">
      <c r="A13" s="12"/>
      <c r="B13" s="18" t="s">
        <v>1076</v>
      </c>
      <c r="C13" s="12" t="str">
        <f>IF(ISERROR(VLOOKUP($B13,Zoznamy!$B$4:$C$11,2,FALSE)),"",VLOOKUP($B13,Zoznamy!$B$4:$C$11,2,FALSE))</f>
        <v/>
      </c>
      <c r="D13" s="18" t="s">
        <v>1154</v>
      </c>
      <c r="E13" s="18" t="s">
        <v>1164</v>
      </c>
      <c r="F13" s="18"/>
      <c r="G13" s="18" t="s">
        <v>1166</v>
      </c>
      <c r="H13" s="100" t="s">
        <v>1165</v>
      </c>
      <c r="I13" s="12" t="str">
        <f>IF(ISERROR(VLOOKUP($H13,Zoznamy!$H$3:$I$620,2,FALSE)),"",VLOOKUP($H13,Zoznamy!$H$3:$I$620,2,FALSE))</f>
        <v/>
      </c>
      <c r="J13" s="24"/>
      <c r="K13" s="24" t="s">
        <v>1156</v>
      </c>
      <c r="L13" s="24" t="str">
        <f>IF(ISERROR(VLOOKUP($B13&amp;" "&amp;$M13,Zoznamy!$N$4:$O$14,2,FALSE)),"",VLOOKUP($B13&amp;" "&amp;$M13,Zoznamy!$N$4:$O$14,2,FALSE))</f>
        <v/>
      </c>
      <c r="M13" s="24" t="str">
        <f>IF(ISERROR(VLOOKUP($K13,Zoznamy!$L$4:$M$7,2,FALSE)),"",VLOOKUP($K13,Zoznamy!$L$4:$M$7,2,FALSE))</f>
        <v/>
      </c>
      <c r="N13" s="24" t="str">
        <f t="shared" si="0"/>
        <v/>
      </c>
      <c r="O13" s="24" t="str">
        <f>IF(ISERROR(VLOOKUP($B13,Zoznamy!$B$4:$K$12,10,FALSE)),"",VLOOKUP($B13,Zoznamy!$B$4:$K$12,10,FALSE))</f>
        <v/>
      </c>
    </row>
    <row r="14" spans="1:17" x14ac:dyDescent="0.25">
      <c r="A14" s="12"/>
      <c r="B14" s="18" t="s">
        <v>1076</v>
      </c>
      <c r="C14" s="12" t="str">
        <f>IF(ISERROR(VLOOKUP($B14,Zoznamy!$B$4:$C$11,2,FALSE)),"",VLOOKUP($B14,Zoznamy!$B$4:$C$11,2,FALSE))</f>
        <v/>
      </c>
      <c r="D14" s="18" t="s">
        <v>1154</v>
      </c>
      <c r="E14" s="18" t="s">
        <v>1164</v>
      </c>
      <c r="F14" s="18"/>
      <c r="G14" s="18" t="s">
        <v>1166</v>
      </c>
      <c r="H14" s="100" t="s">
        <v>1165</v>
      </c>
      <c r="I14" s="12" t="str">
        <f>IF(ISERROR(VLOOKUP($H14,Zoznamy!$H$3:$I$620,2,FALSE)),"",VLOOKUP($H14,Zoznamy!$H$3:$I$620,2,FALSE))</f>
        <v/>
      </c>
      <c r="J14" s="24"/>
      <c r="K14" s="24" t="s">
        <v>1156</v>
      </c>
      <c r="L14" s="24" t="str">
        <f>IF(ISERROR(VLOOKUP($B14&amp;" "&amp;$M14,Zoznamy!$N$4:$O$14,2,FALSE)),"",VLOOKUP($B14&amp;" "&amp;$M14,Zoznamy!$N$4:$O$14,2,FALSE))</f>
        <v/>
      </c>
      <c r="M14" s="24" t="str">
        <f>IF(ISERROR(VLOOKUP($K14,Zoznamy!$L$4:$M$7,2,FALSE)),"",VLOOKUP($K14,Zoznamy!$L$4:$M$7,2,FALSE))</f>
        <v/>
      </c>
      <c r="N14" s="24" t="str">
        <f t="shared" si="0"/>
        <v/>
      </c>
      <c r="O14" s="24" t="str">
        <f>IF(ISERROR(VLOOKUP($B14,Zoznamy!$B$4:$K$12,10,FALSE)),"",VLOOKUP($B14,Zoznamy!$B$4:$K$12,10,FALSE))</f>
        <v/>
      </c>
    </row>
    <row r="15" spans="1:17" x14ac:dyDescent="0.25">
      <c r="A15" s="12"/>
      <c r="B15" s="18" t="s">
        <v>1076</v>
      </c>
      <c r="C15" s="12" t="str">
        <f>IF(ISERROR(VLOOKUP($B15,Zoznamy!$B$4:$C$11,2,FALSE)),"",VLOOKUP($B15,Zoznamy!$B$4:$C$11,2,FALSE))</f>
        <v/>
      </c>
      <c r="D15" s="18" t="s">
        <v>1154</v>
      </c>
      <c r="E15" s="18" t="s">
        <v>1164</v>
      </c>
      <c r="F15" s="18"/>
      <c r="G15" s="18" t="s">
        <v>1166</v>
      </c>
      <c r="H15" s="100" t="s">
        <v>1165</v>
      </c>
      <c r="I15" s="12" t="str">
        <f>IF(ISERROR(VLOOKUP($H15,Zoznamy!$H$3:$I$620,2,FALSE)),"",VLOOKUP($H15,Zoznamy!$H$3:$I$620,2,FALSE))</f>
        <v/>
      </c>
      <c r="J15" s="24"/>
      <c r="K15" s="24" t="s">
        <v>1156</v>
      </c>
      <c r="L15" s="24" t="str">
        <f>IF(ISERROR(VLOOKUP($B15&amp;" "&amp;$M15,Zoznamy!$N$4:$O$14,2,FALSE)),"",VLOOKUP($B15&amp;" "&amp;$M15,Zoznamy!$N$4:$O$14,2,FALSE))</f>
        <v/>
      </c>
      <c r="M15" s="24" t="str">
        <f>IF(ISERROR(VLOOKUP($K15,Zoznamy!$L$4:$M$7,2,FALSE)),"",VLOOKUP($K15,Zoznamy!$L$4:$M$7,2,FALSE))</f>
        <v/>
      </c>
      <c r="N15" s="24" t="str">
        <f t="shared" si="0"/>
        <v/>
      </c>
      <c r="O15" s="24" t="str">
        <f>IF(ISERROR(VLOOKUP($B15,Zoznamy!$B$4:$K$12,10,FALSE)),"",VLOOKUP($B15,Zoznamy!$B$4:$K$12,10,FALSE))</f>
        <v/>
      </c>
    </row>
    <row r="16" spans="1:17" x14ac:dyDescent="0.25">
      <c r="A16" s="12"/>
      <c r="B16" s="18" t="s">
        <v>1076</v>
      </c>
      <c r="C16" s="12" t="str">
        <f>IF(ISERROR(VLOOKUP($B16,Zoznamy!$B$4:$C$11,2,FALSE)),"",VLOOKUP($B16,Zoznamy!$B$4:$C$11,2,FALSE))</f>
        <v/>
      </c>
      <c r="D16" s="18" t="s">
        <v>1154</v>
      </c>
      <c r="E16" s="18" t="s">
        <v>1164</v>
      </c>
      <c r="F16" s="18"/>
      <c r="G16" s="18" t="s">
        <v>1166</v>
      </c>
      <c r="H16" s="100" t="s">
        <v>1165</v>
      </c>
      <c r="I16" s="12" t="str">
        <f>IF(ISERROR(VLOOKUP($H16,Zoznamy!$H$3:$I$620,2,FALSE)),"",VLOOKUP($H16,Zoznamy!$H$3:$I$620,2,FALSE))</f>
        <v/>
      </c>
      <c r="J16" s="24"/>
      <c r="K16" s="24" t="s">
        <v>1156</v>
      </c>
      <c r="L16" s="24" t="str">
        <f>IF(ISERROR(VLOOKUP($B16&amp;" "&amp;$M16,Zoznamy!$N$4:$O$14,2,FALSE)),"",VLOOKUP($B16&amp;" "&amp;$M16,Zoznamy!$N$4:$O$14,2,FALSE))</f>
        <v/>
      </c>
      <c r="M16" s="24" t="str">
        <f>IF(ISERROR(VLOOKUP($K16,Zoznamy!$L$4:$M$7,2,FALSE)),"",VLOOKUP($K16,Zoznamy!$L$4:$M$7,2,FALSE))</f>
        <v/>
      </c>
      <c r="N16" s="24" t="str">
        <f t="shared" si="0"/>
        <v/>
      </c>
      <c r="O16" s="24" t="str">
        <f>IF(ISERROR(VLOOKUP($B16,Zoznamy!$B$4:$K$12,10,FALSE)),"",VLOOKUP($B16,Zoznamy!$B$4:$K$12,10,FALSE))</f>
        <v/>
      </c>
    </row>
    <row r="17" spans="1:17" x14ac:dyDescent="0.25">
      <c r="A17" s="12"/>
      <c r="B17" s="18" t="s">
        <v>1076</v>
      </c>
      <c r="C17" s="12" t="str">
        <f>IF(ISERROR(VLOOKUP($B17,Zoznamy!$B$4:$C$11,2,FALSE)),"",VLOOKUP($B17,Zoznamy!$B$4:$C$11,2,FALSE))</f>
        <v/>
      </c>
      <c r="D17" s="18" t="s">
        <v>1154</v>
      </c>
      <c r="E17" s="18" t="s">
        <v>1164</v>
      </c>
      <c r="F17" s="18"/>
      <c r="G17" s="18" t="s">
        <v>1166</v>
      </c>
      <c r="H17" s="100" t="s">
        <v>1165</v>
      </c>
      <c r="I17" s="12" t="str">
        <f>IF(ISERROR(VLOOKUP($H17,Zoznamy!$H$3:$I$620,2,FALSE)),"",VLOOKUP($H17,Zoznamy!$H$3:$I$620,2,FALSE))</f>
        <v/>
      </c>
      <c r="J17" s="24"/>
      <c r="K17" s="24" t="s">
        <v>1156</v>
      </c>
      <c r="L17" s="24" t="str">
        <f>IF(ISERROR(VLOOKUP($B17&amp;" "&amp;$M17,Zoznamy!$N$4:$O$14,2,FALSE)),"",VLOOKUP($B17&amp;" "&amp;$M17,Zoznamy!$N$4:$O$14,2,FALSE))</f>
        <v/>
      </c>
      <c r="M17" s="24" t="str">
        <f>IF(ISERROR(VLOOKUP($K17,Zoznamy!$L$4:$M$7,2,FALSE)),"",VLOOKUP($K17,Zoznamy!$L$4:$M$7,2,FALSE))</f>
        <v/>
      </c>
      <c r="N17" s="24" t="str">
        <f t="shared" si="0"/>
        <v/>
      </c>
      <c r="O17" s="24" t="str">
        <f>IF(ISERROR(VLOOKUP($B17,Zoznamy!$B$4:$K$12,10,FALSE)),"",VLOOKUP($B17,Zoznamy!$B$4:$K$12,10,FALSE))</f>
        <v/>
      </c>
    </row>
    <row r="18" spans="1:17" x14ac:dyDescent="0.25">
      <c r="A18" s="12"/>
      <c r="B18" s="18" t="s">
        <v>1076</v>
      </c>
      <c r="C18" s="12" t="str">
        <f>IF(ISERROR(VLOOKUP($B18,Zoznamy!$B$4:$C$11,2,FALSE)),"",VLOOKUP($B18,Zoznamy!$B$4:$C$11,2,FALSE))</f>
        <v/>
      </c>
      <c r="D18" s="18" t="s">
        <v>1154</v>
      </c>
      <c r="E18" s="18" t="s">
        <v>1164</v>
      </c>
      <c r="F18" s="18"/>
      <c r="G18" s="18" t="s">
        <v>1166</v>
      </c>
      <c r="H18" s="100" t="s">
        <v>1165</v>
      </c>
      <c r="I18" s="12" t="str">
        <f>IF(ISERROR(VLOOKUP($H18,Zoznamy!$H$3:$I$620,2,FALSE)),"",VLOOKUP($H18,Zoznamy!$H$3:$I$620,2,FALSE))</f>
        <v/>
      </c>
      <c r="J18" s="24"/>
      <c r="K18" s="24" t="s">
        <v>1156</v>
      </c>
      <c r="L18" s="24" t="str">
        <f>IF(ISERROR(VLOOKUP($B18&amp;" "&amp;$M18,Zoznamy!$N$4:$O$14,2,FALSE)),"",VLOOKUP($B18&amp;" "&amp;$M18,Zoznamy!$N$4:$O$14,2,FALSE))</f>
        <v/>
      </c>
      <c r="M18" s="24" t="str">
        <f>IF(ISERROR(VLOOKUP($K18,Zoznamy!$L$4:$M$7,2,FALSE)),"",VLOOKUP($K18,Zoznamy!$L$4:$M$7,2,FALSE))</f>
        <v/>
      </c>
      <c r="N18" s="24" t="str">
        <f t="shared" si="0"/>
        <v/>
      </c>
      <c r="O18" s="24" t="str">
        <f>IF(ISERROR(VLOOKUP($B18,Zoznamy!$B$4:$K$12,10,FALSE)),"",VLOOKUP($B18,Zoznamy!$B$4:$K$12,10,FALSE))</f>
        <v/>
      </c>
    </row>
    <row r="19" spans="1:17" x14ac:dyDescent="0.25">
      <c r="A19" s="12"/>
      <c r="B19" s="18" t="s">
        <v>1076</v>
      </c>
      <c r="C19" s="12" t="str">
        <f>IF(ISERROR(VLOOKUP($B19,Zoznamy!$B$4:$C$11,2,FALSE)),"",VLOOKUP($B19,Zoznamy!$B$4:$C$11,2,FALSE))</f>
        <v/>
      </c>
      <c r="D19" s="18" t="s">
        <v>1154</v>
      </c>
      <c r="E19" s="18" t="s">
        <v>1164</v>
      </c>
      <c r="F19" s="18"/>
      <c r="G19" s="18" t="s">
        <v>1166</v>
      </c>
      <c r="H19" s="100" t="s">
        <v>1165</v>
      </c>
      <c r="I19" s="12" t="str">
        <f>IF(ISERROR(VLOOKUP($H19,Zoznamy!$H$3:$I$620,2,FALSE)),"",VLOOKUP($H19,Zoznamy!$H$3:$I$620,2,FALSE))</f>
        <v/>
      </c>
      <c r="J19" s="24"/>
      <c r="K19" s="24" t="s">
        <v>1156</v>
      </c>
      <c r="L19" s="24" t="str">
        <f>IF(ISERROR(VLOOKUP($B19&amp;" "&amp;$M19,Zoznamy!$N$4:$O$14,2,FALSE)),"",VLOOKUP($B19&amp;" "&amp;$M19,Zoznamy!$N$4:$O$14,2,FALSE))</f>
        <v/>
      </c>
      <c r="M19" s="24" t="str">
        <f>IF(ISERROR(VLOOKUP($K19,Zoznamy!$L$4:$M$7,2,FALSE)),"",VLOOKUP($K19,Zoznamy!$L$4:$M$7,2,FALSE))</f>
        <v/>
      </c>
      <c r="N19" s="24" t="str">
        <f t="shared" si="0"/>
        <v/>
      </c>
      <c r="O19" s="24" t="str">
        <f>IF(ISERROR(VLOOKUP($B19,Zoznamy!$B$4:$K$12,10,FALSE)),"",VLOOKUP($B19,Zoznamy!$B$4:$K$12,10,FALSE))</f>
        <v/>
      </c>
    </row>
    <row r="20" spans="1:17" x14ac:dyDescent="0.25">
      <c r="A20" s="12"/>
      <c r="B20" s="18" t="s">
        <v>1076</v>
      </c>
      <c r="C20" s="12" t="str">
        <f>IF(ISERROR(VLOOKUP($B20,Zoznamy!$B$4:$C$11,2,FALSE)),"",VLOOKUP($B20,Zoznamy!$B$4:$C$11,2,FALSE))</f>
        <v/>
      </c>
      <c r="D20" s="18" t="s">
        <v>1154</v>
      </c>
      <c r="E20" s="18" t="s">
        <v>1164</v>
      </c>
      <c r="F20" s="18"/>
      <c r="G20" s="18" t="s">
        <v>1166</v>
      </c>
      <c r="H20" s="100" t="s">
        <v>1165</v>
      </c>
      <c r="I20" s="12" t="str">
        <f>IF(ISERROR(VLOOKUP($H20,Zoznamy!$H$3:$I$620,2,FALSE)),"",VLOOKUP($H20,Zoznamy!$H$3:$I$620,2,FALSE))</f>
        <v/>
      </c>
      <c r="J20" s="24"/>
      <c r="K20" s="24" t="s">
        <v>1156</v>
      </c>
      <c r="L20" s="24" t="str">
        <f>IF(ISERROR(VLOOKUP($B20&amp;" "&amp;$M20,Zoznamy!$N$4:$O$14,2,FALSE)),"",VLOOKUP($B20&amp;" "&amp;$M20,Zoznamy!$N$4:$O$14,2,FALSE))</f>
        <v/>
      </c>
      <c r="M20" s="24" t="str">
        <f>IF(ISERROR(VLOOKUP($K20,Zoznamy!$L$4:$M$7,2,FALSE)),"",VLOOKUP($K20,Zoznamy!$L$4:$M$7,2,FALSE))</f>
        <v/>
      </c>
      <c r="N20" s="24" t="str">
        <f t="shared" si="0"/>
        <v/>
      </c>
      <c r="O20" s="24" t="str">
        <f>IF(ISERROR(VLOOKUP($B20,Zoznamy!$B$4:$K$12,10,FALSE)),"",VLOOKUP($B20,Zoznamy!$B$4:$K$12,10,FALSE))</f>
        <v/>
      </c>
    </row>
    <row r="21" spans="1:17" x14ac:dyDescent="0.25">
      <c r="A21" s="12"/>
      <c r="B21" s="18" t="s">
        <v>1076</v>
      </c>
      <c r="C21" s="12" t="str">
        <f>IF(ISERROR(VLOOKUP($B21,Zoznamy!$B$4:$C$11,2,FALSE)),"",VLOOKUP($B21,Zoznamy!$B$4:$C$11,2,FALSE))</f>
        <v/>
      </c>
      <c r="D21" s="18" t="s">
        <v>1154</v>
      </c>
      <c r="E21" s="18" t="s">
        <v>1164</v>
      </c>
      <c r="F21" s="18"/>
      <c r="G21" s="18" t="s">
        <v>1166</v>
      </c>
      <c r="H21" s="100" t="s">
        <v>1165</v>
      </c>
      <c r="I21" s="12" t="str">
        <f>IF(ISERROR(VLOOKUP($H21,Zoznamy!$H$3:$I$620,2,FALSE)),"",VLOOKUP($H21,Zoznamy!$H$3:$I$620,2,FALSE))</f>
        <v/>
      </c>
      <c r="J21" s="24"/>
      <c r="K21" s="24" t="s">
        <v>1156</v>
      </c>
      <c r="L21" s="24" t="str">
        <f>IF(ISERROR(VLOOKUP($B21&amp;" "&amp;$M21,Zoznamy!$N$4:$O$14,2,FALSE)),"",VLOOKUP($B21&amp;" "&amp;$M21,Zoznamy!$N$4:$O$14,2,FALSE))</f>
        <v/>
      </c>
      <c r="M21" s="24" t="str">
        <f>IF(ISERROR(VLOOKUP($K21,Zoznamy!$L$4:$M$7,2,FALSE)),"",VLOOKUP($K21,Zoznamy!$L$4:$M$7,2,FALSE))</f>
        <v/>
      </c>
      <c r="N21" s="24" t="str">
        <f t="shared" ref="N21:N84" si="1">IF(ISERROR(J21*L21),"",J21*L21)</f>
        <v/>
      </c>
      <c r="O21" s="24" t="str">
        <f>IF(ISERROR(VLOOKUP($B21,Zoznamy!$B$4:$K$12,10,FALSE)),"",VLOOKUP($B21,Zoznamy!$B$4:$K$12,10,FALSE))</f>
        <v/>
      </c>
    </row>
    <row r="22" spans="1:17" x14ac:dyDescent="0.25">
      <c r="A22" s="12"/>
      <c r="B22" s="18" t="s">
        <v>1076</v>
      </c>
      <c r="C22" s="12" t="str">
        <f>IF(ISERROR(VLOOKUP($B22,Zoznamy!$B$4:$C$11,2,FALSE)),"",VLOOKUP($B22,Zoznamy!$B$4:$C$11,2,FALSE))</f>
        <v/>
      </c>
      <c r="D22" s="18" t="s">
        <v>1154</v>
      </c>
      <c r="E22" s="18" t="s">
        <v>1164</v>
      </c>
      <c r="F22" s="18"/>
      <c r="G22" s="18" t="s">
        <v>1166</v>
      </c>
      <c r="H22" s="100" t="s">
        <v>1165</v>
      </c>
      <c r="I22" s="12" t="str">
        <f>IF(ISERROR(VLOOKUP($H22,Zoznamy!$H$3:$I$620,2,FALSE)),"",VLOOKUP($H22,Zoznamy!$H$3:$I$620,2,FALSE))</f>
        <v/>
      </c>
      <c r="J22" s="24"/>
      <c r="K22" s="24" t="s">
        <v>1156</v>
      </c>
      <c r="L22" s="24" t="str">
        <f>IF(ISERROR(VLOOKUP($B22&amp;" "&amp;$M22,Zoznamy!$N$4:$O$14,2,FALSE)),"",VLOOKUP($B22&amp;" "&amp;$M22,Zoznamy!$N$4:$O$14,2,FALSE))</f>
        <v/>
      </c>
      <c r="M22" s="24" t="str">
        <f>IF(ISERROR(VLOOKUP($K22,Zoznamy!$L$4:$M$7,2,FALSE)),"",VLOOKUP($K22,Zoznamy!$L$4:$M$7,2,FALSE))</f>
        <v/>
      </c>
      <c r="N22" s="24" t="str">
        <f t="shared" si="1"/>
        <v/>
      </c>
      <c r="O22" s="24" t="str">
        <f>IF(ISERROR(VLOOKUP($B22,Zoznamy!$B$4:$K$12,10,FALSE)),"",VLOOKUP($B22,Zoznamy!$B$4:$K$12,10,FALSE))</f>
        <v/>
      </c>
    </row>
    <row r="23" spans="1:17" x14ac:dyDescent="0.25">
      <c r="A23" s="12"/>
      <c r="B23" s="18" t="s">
        <v>1076</v>
      </c>
      <c r="C23" s="12" t="str">
        <f>IF(ISERROR(VLOOKUP($B23,Zoznamy!$B$4:$C$11,2,FALSE)),"",VLOOKUP($B23,Zoznamy!$B$4:$C$11,2,FALSE))</f>
        <v/>
      </c>
      <c r="D23" s="18" t="s">
        <v>1154</v>
      </c>
      <c r="E23" s="18" t="s">
        <v>1164</v>
      </c>
      <c r="F23" s="18"/>
      <c r="G23" s="18" t="s">
        <v>1166</v>
      </c>
      <c r="H23" s="100" t="s">
        <v>1165</v>
      </c>
      <c r="I23" s="12" t="str">
        <f>IF(ISERROR(VLOOKUP($H23,Zoznamy!$H$3:$I$620,2,FALSE)),"",VLOOKUP($H23,Zoznamy!$H$3:$I$620,2,FALSE))</f>
        <v/>
      </c>
      <c r="J23" s="24"/>
      <c r="K23" s="24" t="s">
        <v>1156</v>
      </c>
      <c r="L23" s="24" t="str">
        <f>IF(ISERROR(VLOOKUP($B23&amp;" "&amp;$M23,Zoznamy!$N$4:$O$14,2,FALSE)),"",VLOOKUP($B23&amp;" "&amp;$M23,Zoznamy!$N$4:$O$14,2,FALSE))</f>
        <v/>
      </c>
      <c r="M23" s="24" t="str">
        <f>IF(ISERROR(VLOOKUP($K23,Zoznamy!$L$4:$M$7,2,FALSE)),"",VLOOKUP($K23,Zoznamy!$L$4:$M$7,2,FALSE))</f>
        <v/>
      </c>
      <c r="N23" s="24" t="str">
        <f t="shared" si="1"/>
        <v/>
      </c>
      <c r="O23" s="24" t="str">
        <f>IF(ISERROR(VLOOKUP($B23,Zoznamy!$B$4:$K$12,10,FALSE)),"",VLOOKUP($B23,Zoznamy!$B$4:$K$12,10,FALSE))</f>
        <v/>
      </c>
    </row>
    <row r="24" spans="1:17" x14ac:dyDescent="0.25">
      <c r="A24" s="12"/>
      <c r="B24" s="18" t="s">
        <v>1076</v>
      </c>
      <c r="C24" s="12" t="str">
        <f>IF(ISERROR(VLOOKUP($B24,Zoznamy!$B$4:$C$11,2,FALSE)),"",VLOOKUP($B24,Zoznamy!$B$4:$C$11,2,FALSE))</f>
        <v/>
      </c>
      <c r="D24" s="18" t="s">
        <v>1154</v>
      </c>
      <c r="E24" s="18" t="s">
        <v>1164</v>
      </c>
      <c r="F24" s="18"/>
      <c r="G24" s="18" t="s">
        <v>1166</v>
      </c>
      <c r="H24" s="100" t="s">
        <v>1165</v>
      </c>
      <c r="I24" s="12" t="str">
        <f>IF(ISERROR(VLOOKUP($H24,Zoznamy!$H$3:$I$620,2,FALSE)),"",VLOOKUP($H24,Zoznamy!$H$3:$I$620,2,FALSE))</f>
        <v/>
      </c>
      <c r="J24" s="24"/>
      <c r="K24" s="24" t="s">
        <v>1156</v>
      </c>
      <c r="L24" s="24" t="str">
        <f>IF(ISERROR(VLOOKUP($B24&amp;" "&amp;$M24,Zoznamy!$N$4:$O$14,2,FALSE)),"",VLOOKUP($B24&amp;" "&amp;$M24,Zoznamy!$N$4:$O$14,2,FALSE))</f>
        <v/>
      </c>
      <c r="M24" s="24" t="str">
        <f>IF(ISERROR(VLOOKUP($K24,Zoznamy!$L$4:$M$7,2,FALSE)),"",VLOOKUP($K24,Zoznamy!$L$4:$M$7,2,FALSE))</f>
        <v/>
      </c>
      <c r="N24" s="24" t="str">
        <f t="shared" si="1"/>
        <v/>
      </c>
      <c r="O24" s="24" t="str">
        <f>IF(ISERROR(VLOOKUP($B24,Zoznamy!$B$4:$K$12,10,FALSE)),"",VLOOKUP($B24,Zoznamy!$B$4:$K$12,10,FALSE))</f>
        <v/>
      </c>
    </row>
    <row r="25" spans="1:17" x14ac:dyDescent="0.25">
      <c r="A25" s="12"/>
      <c r="B25" s="18" t="s">
        <v>1076</v>
      </c>
      <c r="C25" s="12" t="str">
        <f>IF(ISERROR(VLOOKUP($B25,Zoznamy!$B$4:$C$11,2,FALSE)),"",VLOOKUP($B25,Zoznamy!$B$4:$C$11,2,FALSE))</f>
        <v/>
      </c>
      <c r="D25" s="18" t="s">
        <v>1154</v>
      </c>
      <c r="E25" s="18" t="s">
        <v>1164</v>
      </c>
      <c r="F25" s="18"/>
      <c r="G25" s="18" t="s">
        <v>1166</v>
      </c>
      <c r="H25" s="100" t="s">
        <v>1165</v>
      </c>
      <c r="I25" s="12" t="str">
        <f>IF(ISERROR(VLOOKUP($H25,Zoznamy!$H$3:$I$620,2,FALSE)),"",VLOOKUP($H25,Zoznamy!$H$3:$I$620,2,FALSE))</f>
        <v/>
      </c>
      <c r="J25" s="24"/>
      <c r="K25" s="24" t="s">
        <v>1156</v>
      </c>
      <c r="L25" s="24" t="str">
        <f>IF(ISERROR(VLOOKUP($B25&amp;" "&amp;$M25,Zoznamy!$N$4:$O$14,2,FALSE)),"",VLOOKUP($B25&amp;" "&amp;$M25,Zoznamy!$N$4:$O$14,2,FALSE))</f>
        <v/>
      </c>
      <c r="M25" s="24" t="str">
        <f>IF(ISERROR(VLOOKUP($K25,Zoznamy!$L$4:$M$7,2,FALSE)),"",VLOOKUP($K25,Zoznamy!$L$4:$M$7,2,FALSE))</f>
        <v/>
      </c>
      <c r="N25" s="24" t="str">
        <f t="shared" si="1"/>
        <v/>
      </c>
      <c r="O25" s="24" t="str">
        <f>IF(ISERROR(VLOOKUP($B25,Zoznamy!$B$4:$K$12,10,FALSE)),"",VLOOKUP($B25,Zoznamy!$B$4:$K$12,10,FALSE))</f>
        <v/>
      </c>
    </row>
    <row r="26" spans="1:17" x14ac:dyDescent="0.25">
      <c r="A26" s="12"/>
      <c r="B26" s="18" t="s">
        <v>1076</v>
      </c>
      <c r="C26" s="12" t="str">
        <f>IF(ISERROR(VLOOKUP($B26,Zoznamy!$B$4:$C$11,2,FALSE)),"",VLOOKUP($B26,Zoznamy!$B$4:$C$11,2,FALSE))</f>
        <v/>
      </c>
      <c r="D26" s="18" t="s">
        <v>1154</v>
      </c>
      <c r="E26" s="18" t="s">
        <v>1164</v>
      </c>
      <c r="F26" s="18"/>
      <c r="G26" s="18" t="s">
        <v>1166</v>
      </c>
      <c r="H26" s="100" t="s">
        <v>1165</v>
      </c>
      <c r="I26" s="12" t="str">
        <f>IF(ISERROR(VLOOKUP($H26,Zoznamy!$H$3:$I$620,2,FALSE)),"",VLOOKUP($H26,Zoznamy!$H$3:$I$620,2,FALSE))</f>
        <v/>
      </c>
      <c r="J26" s="24"/>
      <c r="K26" s="24" t="s">
        <v>1156</v>
      </c>
      <c r="L26" s="24" t="str">
        <f>IF(ISERROR(VLOOKUP($B26&amp;" "&amp;$M26,Zoznamy!$N$4:$O$14,2,FALSE)),"",VLOOKUP($B26&amp;" "&amp;$M26,Zoznamy!$N$4:$O$14,2,FALSE))</f>
        <v/>
      </c>
      <c r="M26" s="24" t="str">
        <f>IF(ISERROR(VLOOKUP($K26,Zoznamy!$L$4:$M$7,2,FALSE)),"",VLOOKUP($K26,Zoznamy!$L$4:$M$7,2,FALSE))</f>
        <v/>
      </c>
      <c r="N26" s="24" t="str">
        <f t="shared" si="1"/>
        <v/>
      </c>
      <c r="O26" s="24" t="str">
        <f>IF(ISERROR(VLOOKUP($B26,Zoznamy!$B$4:$K$12,10,FALSE)),"",VLOOKUP($B26,Zoznamy!$B$4:$K$12,10,FALSE))</f>
        <v/>
      </c>
    </row>
    <row r="27" spans="1:17" x14ac:dyDescent="0.25">
      <c r="A27" s="12"/>
      <c r="B27" s="18" t="s">
        <v>1076</v>
      </c>
      <c r="C27" s="12" t="str">
        <f>IF(ISERROR(VLOOKUP($B27,Zoznamy!$B$4:$C$11,2,FALSE)),"",VLOOKUP($B27,Zoznamy!$B$4:$C$11,2,FALSE))</f>
        <v/>
      </c>
      <c r="D27" s="18" t="s">
        <v>1154</v>
      </c>
      <c r="E27" s="18" t="s">
        <v>1164</v>
      </c>
      <c r="F27" s="18"/>
      <c r="G27" s="18" t="s">
        <v>1166</v>
      </c>
      <c r="H27" s="100" t="s">
        <v>1165</v>
      </c>
      <c r="I27" s="12" t="str">
        <f>IF(ISERROR(VLOOKUP($H27,Zoznamy!$H$3:$I$620,2,FALSE)),"",VLOOKUP($H27,Zoznamy!$H$3:$I$620,2,FALSE))</f>
        <v/>
      </c>
      <c r="J27" s="24"/>
      <c r="K27" s="24" t="s">
        <v>1156</v>
      </c>
      <c r="L27" s="24" t="str">
        <f>IF(ISERROR(VLOOKUP($B27&amp;" "&amp;$M27,Zoznamy!$N$4:$O$14,2,FALSE)),"",VLOOKUP($B27&amp;" "&amp;$M27,Zoznamy!$N$4:$O$14,2,FALSE))</f>
        <v/>
      </c>
      <c r="M27" s="24" t="str">
        <f>IF(ISERROR(VLOOKUP($K27,Zoznamy!$L$4:$M$7,2,FALSE)),"",VLOOKUP($K27,Zoznamy!$L$4:$M$7,2,FALSE))</f>
        <v/>
      </c>
      <c r="N27" s="24" t="str">
        <f t="shared" si="1"/>
        <v/>
      </c>
      <c r="O27" s="24" t="str">
        <f>IF(ISERROR(VLOOKUP($B27,Zoznamy!$B$4:$K$12,10,FALSE)),"",VLOOKUP($B27,Zoznamy!$B$4:$K$12,10,FALSE))</f>
        <v/>
      </c>
    </row>
    <row r="28" spans="1:17" x14ac:dyDescent="0.25">
      <c r="A28" s="12"/>
      <c r="B28" s="18" t="s">
        <v>1076</v>
      </c>
      <c r="C28" s="12" t="str">
        <f>IF(ISERROR(VLOOKUP($B28,Zoznamy!$B$4:$C$11,2,FALSE)),"",VLOOKUP($B28,Zoznamy!$B$4:$C$11,2,FALSE))</f>
        <v/>
      </c>
      <c r="D28" s="18" t="s">
        <v>1154</v>
      </c>
      <c r="E28" s="18" t="s">
        <v>1164</v>
      </c>
      <c r="F28" s="18"/>
      <c r="G28" s="18" t="s">
        <v>1166</v>
      </c>
      <c r="H28" s="100" t="s">
        <v>1165</v>
      </c>
      <c r="I28" s="12" t="str">
        <f>IF(ISERROR(VLOOKUP($H28,Zoznamy!$H$3:$I$620,2,FALSE)),"",VLOOKUP($H28,Zoznamy!$H$3:$I$620,2,FALSE))</f>
        <v/>
      </c>
      <c r="J28" s="24"/>
      <c r="K28" s="24" t="s">
        <v>1156</v>
      </c>
      <c r="L28" s="24" t="str">
        <f>IF(ISERROR(VLOOKUP($B28&amp;" "&amp;$M28,Zoznamy!$N$4:$O$14,2,FALSE)),"",VLOOKUP($B28&amp;" "&amp;$M28,Zoznamy!$N$4:$O$14,2,FALSE))</f>
        <v/>
      </c>
      <c r="M28" s="24" t="str">
        <f>IF(ISERROR(VLOOKUP($K28,Zoznamy!$L$4:$M$7,2,FALSE)),"",VLOOKUP($K28,Zoznamy!$L$4:$M$7,2,FALSE))</f>
        <v/>
      </c>
      <c r="N28" s="24" t="str">
        <f t="shared" si="1"/>
        <v/>
      </c>
      <c r="O28" s="24" t="str">
        <f>IF(ISERROR(VLOOKUP($B28,Zoznamy!$B$4:$K$12,10,FALSE)),"",VLOOKUP($B28,Zoznamy!$B$4:$K$12,10,FALSE))</f>
        <v/>
      </c>
    </row>
    <row r="29" spans="1:17" x14ac:dyDescent="0.25">
      <c r="A29" s="12"/>
      <c r="B29" s="18" t="s">
        <v>1076</v>
      </c>
      <c r="C29" s="12" t="str">
        <f>IF(ISERROR(VLOOKUP($B29,Zoznamy!$B$4:$C$11,2,FALSE)),"",VLOOKUP($B29,Zoznamy!$B$4:$C$11,2,FALSE))</f>
        <v/>
      </c>
      <c r="D29" s="18" t="s">
        <v>1154</v>
      </c>
      <c r="E29" s="18" t="s">
        <v>1164</v>
      </c>
      <c r="F29" s="18"/>
      <c r="G29" s="18" t="s">
        <v>1166</v>
      </c>
      <c r="H29" s="100" t="s">
        <v>1165</v>
      </c>
      <c r="I29" s="12" t="str">
        <f>IF(ISERROR(VLOOKUP($H29,Zoznamy!$H$3:$I$620,2,FALSE)),"",VLOOKUP($H29,Zoznamy!$H$3:$I$620,2,FALSE))</f>
        <v/>
      </c>
      <c r="J29" s="24"/>
      <c r="K29" s="24" t="s">
        <v>1156</v>
      </c>
      <c r="L29" s="24" t="str">
        <f>IF(ISERROR(VLOOKUP($B29&amp;" "&amp;$M29,Zoznamy!$N$4:$O$14,2,FALSE)),"",VLOOKUP($B29&amp;" "&amp;$M29,Zoznamy!$N$4:$O$14,2,FALSE))</f>
        <v/>
      </c>
      <c r="M29" s="24" t="str">
        <f>IF(ISERROR(VLOOKUP($K29,Zoznamy!$L$4:$M$7,2,FALSE)),"",VLOOKUP($K29,Zoznamy!$L$4:$M$7,2,FALSE))</f>
        <v/>
      </c>
      <c r="N29" s="24" t="str">
        <f t="shared" si="1"/>
        <v/>
      </c>
      <c r="O29" s="24" t="str">
        <f>IF(ISERROR(VLOOKUP($B29,Zoznamy!$B$4:$K$12,10,FALSE)),"",VLOOKUP($B29,Zoznamy!$B$4:$K$12,10,FALSE))</f>
        <v/>
      </c>
    </row>
    <row r="30" spans="1:17" x14ac:dyDescent="0.25">
      <c r="A30" s="12"/>
      <c r="B30" s="18" t="s">
        <v>1076</v>
      </c>
      <c r="C30" s="12" t="str">
        <f>IF(ISERROR(VLOOKUP($B30,Zoznamy!$B$4:$C$11,2,FALSE)),"",VLOOKUP($B30,Zoznamy!$B$4:$C$11,2,FALSE))</f>
        <v/>
      </c>
      <c r="D30" s="18" t="s">
        <v>1154</v>
      </c>
      <c r="E30" s="18" t="s">
        <v>1164</v>
      </c>
      <c r="F30" s="18"/>
      <c r="G30" s="18" t="s">
        <v>1166</v>
      </c>
      <c r="H30" s="100" t="s">
        <v>1165</v>
      </c>
      <c r="I30" s="12" t="str">
        <f>IF(ISERROR(VLOOKUP($H30,Zoznamy!$H$3:$I$620,2,FALSE)),"",VLOOKUP($H30,Zoznamy!$H$3:$I$620,2,FALSE))</f>
        <v/>
      </c>
      <c r="J30" s="24"/>
      <c r="K30" s="24" t="s">
        <v>1156</v>
      </c>
      <c r="L30" s="24" t="str">
        <f>IF(ISERROR(VLOOKUP($B30&amp;" "&amp;$M30,Zoznamy!$N$4:$O$14,2,FALSE)),"",VLOOKUP($B30&amp;" "&amp;$M30,Zoznamy!$N$4:$O$14,2,FALSE))</f>
        <v/>
      </c>
      <c r="M30" s="24" t="str">
        <f>IF(ISERROR(VLOOKUP($K30,Zoznamy!$L$4:$M$7,2,FALSE)),"",VLOOKUP($K30,Zoznamy!$L$4:$M$7,2,FALSE))</f>
        <v/>
      </c>
      <c r="N30" s="24" t="str">
        <f t="shared" si="1"/>
        <v/>
      </c>
      <c r="O30" s="24" t="str">
        <f>IF(ISERROR(VLOOKUP($B30,Zoznamy!$B$4:$K$12,10,FALSE)),"",VLOOKUP($B30,Zoznamy!$B$4:$K$12,10,FALSE))</f>
        <v/>
      </c>
    </row>
    <row r="31" spans="1:17" x14ac:dyDescent="0.25">
      <c r="A31" s="12"/>
      <c r="B31" s="18" t="s">
        <v>1076</v>
      </c>
      <c r="C31" s="12" t="str">
        <f>IF(ISERROR(VLOOKUP($B31,Zoznamy!$B$4:$C$11,2,FALSE)),"",VLOOKUP($B31,Zoznamy!$B$4:$C$11,2,FALSE))</f>
        <v/>
      </c>
      <c r="D31" s="18" t="s">
        <v>1154</v>
      </c>
      <c r="E31" s="18" t="s">
        <v>1164</v>
      </c>
      <c r="F31" s="18"/>
      <c r="G31" s="18" t="s">
        <v>1166</v>
      </c>
      <c r="H31" s="100" t="s">
        <v>1165</v>
      </c>
      <c r="I31" s="12" t="str">
        <f>IF(ISERROR(VLOOKUP($H31,Zoznamy!$H$3:$I$620,2,FALSE)),"",VLOOKUP($H31,Zoznamy!$H$3:$I$620,2,FALSE))</f>
        <v/>
      </c>
      <c r="J31" s="24"/>
      <c r="K31" s="24" t="s">
        <v>1156</v>
      </c>
      <c r="L31" s="24" t="str">
        <f>IF(ISERROR(VLOOKUP($B31&amp;" "&amp;$M31,Zoznamy!$N$4:$O$14,2,FALSE)),"",VLOOKUP($B31&amp;" "&amp;$M31,Zoznamy!$N$4:$O$14,2,FALSE))</f>
        <v/>
      </c>
      <c r="M31" s="24" t="str">
        <f>IF(ISERROR(VLOOKUP($K31,Zoznamy!$L$4:$M$7,2,FALSE)),"",VLOOKUP($K31,Zoznamy!$L$4:$M$7,2,FALSE))</f>
        <v/>
      </c>
      <c r="N31" s="24" t="str">
        <f t="shared" si="1"/>
        <v/>
      </c>
      <c r="O31" s="24" t="str">
        <f>IF(ISERROR(VLOOKUP($B31,Zoznamy!$B$4:$K$12,10,FALSE)),"",VLOOKUP($B31,Zoznamy!$B$4:$K$12,10,FALSE))</f>
        <v/>
      </c>
    </row>
    <row r="32" spans="1:17" x14ac:dyDescent="0.25">
      <c r="A32" s="12"/>
      <c r="B32" s="18" t="s">
        <v>1076</v>
      </c>
      <c r="C32" s="12" t="str">
        <f>IF(ISERROR(VLOOKUP($B32,Zoznamy!$B$4:$C$11,2,FALSE)),"",VLOOKUP($B32,Zoznamy!$B$4:$C$11,2,FALSE))</f>
        <v/>
      </c>
      <c r="D32" s="18" t="s">
        <v>1154</v>
      </c>
      <c r="E32" s="18" t="s">
        <v>1164</v>
      </c>
      <c r="F32" s="18"/>
      <c r="G32" s="18" t="s">
        <v>1166</v>
      </c>
      <c r="H32" s="100" t="s">
        <v>1165</v>
      </c>
      <c r="I32" s="12" t="str">
        <f>IF(ISERROR(VLOOKUP($H32,Zoznamy!$H$3:$I$620,2,FALSE)),"",VLOOKUP($H32,Zoznamy!$H$3:$I$620,2,FALSE))</f>
        <v/>
      </c>
      <c r="J32" s="24"/>
      <c r="K32" s="24" t="s">
        <v>1156</v>
      </c>
      <c r="L32" s="24" t="str">
        <f>IF(ISERROR(VLOOKUP($B32&amp;" "&amp;$M32,Zoznamy!$N$4:$O$14,2,FALSE)),"",VLOOKUP($B32&amp;" "&amp;$M32,Zoznamy!$N$4:$O$14,2,FALSE))</f>
        <v/>
      </c>
      <c r="M32" s="24" t="str">
        <f>IF(ISERROR(VLOOKUP($K32,Zoznamy!$L$4:$M$7,2,FALSE)),"",VLOOKUP($K32,Zoznamy!$L$4:$M$7,2,FALSE))</f>
        <v/>
      </c>
      <c r="N32" s="24" t="str">
        <f t="shared" si="1"/>
        <v/>
      </c>
      <c r="O32" s="24" t="str">
        <f>IF(ISERROR(VLOOKUP($B32,Zoznamy!$B$4:$K$12,10,FALSE)),"",VLOOKUP($B32,Zoznamy!$B$4:$K$12,10,FALSE))</f>
        <v/>
      </c>
      <c r="Q32" s="15"/>
    </row>
    <row r="33" spans="1:17" x14ac:dyDescent="0.25">
      <c r="A33" s="12"/>
      <c r="B33" s="18" t="s">
        <v>1076</v>
      </c>
      <c r="C33" s="12" t="str">
        <f>IF(ISERROR(VLOOKUP($B33,Zoznamy!$B$4:$C$11,2,FALSE)),"",VLOOKUP($B33,Zoznamy!$B$4:$C$11,2,FALSE))</f>
        <v/>
      </c>
      <c r="D33" s="18" t="s">
        <v>1154</v>
      </c>
      <c r="E33" s="18" t="s">
        <v>1164</v>
      </c>
      <c r="F33" s="18"/>
      <c r="G33" s="18" t="s">
        <v>1166</v>
      </c>
      <c r="H33" s="100" t="s">
        <v>1165</v>
      </c>
      <c r="I33" s="12" t="str">
        <f>IF(ISERROR(VLOOKUP($H33,Zoznamy!$H$3:$I$620,2,FALSE)),"",VLOOKUP($H33,Zoznamy!$H$3:$I$620,2,FALSE))</f>
        <v/>
      </c>
      <c r="J33" s="24"/>
      <c r="K33" s="24" t="s">
        <v>1156</v>
      </c>
      <c r="L33" s="24" t="str">
        <f>IF(ISERROR(VLOOKUP($B33&amp;" "&amp;$M33,Zoznamy!$N$4:$O$14,2,FALSE)),"",VLOOKUP($B33&amp;" "&amp;$M33,Zoznamy!$N$4:$O$14,2,FALSE))</f>
        <v/>
      </c>
      <c r="M33" s="24" t="str">
        <f>IF(ISERROR(VLOOKUP($K33,Zoznamy!$L$4:$M$7,2,FALSE)),"",VLOOKUP($K33,Zoznamy!$L$4:$M$7,2,FALSE))</f>
        <v/>
      </c>
      <c r="N33" s="24" t="str">
        <f t="shared" si="1"/>
        <v/>
      </c>
      <c r="O33" s="24" t="str">
        <f>IF(ISERROR(VLOOKUP($B33,Zoznamy!$B$4:$K$12,10,FALSE)),"",VLOOKUP($B33,Zoznamy!$B$4:$K$12,10,FALSE))</f>
        <v/>
      </c>
      <c r="P33" s="15"/>
      <c r="Q33" s="15"/>
    </row>
    <row r="34" spans="1:17" x14ac:dyDescent="0.25">
      <c r="A34" s="12"/>
      <c r="B34" s="18" t="s">
        <v>1076</v>
      </c>
      <c r="C34" s="12" t="str">
        <f>IF(ISERROR(VLOOKUP($B34,Zoznamy!$B$4:$C$11,2,FALSE)),"",VLOOKUP($B34,Zoznamy!$B$4:$C$11,2,FALSE))</f>
        <v/>
      </c>
      <c r="D34" s="18" t="s">
        <v>1154</v>
      </c>
      <c r="E34" s="18" t="s">
        <v>1164</v>
      </c>
      <c r="F34" s="18"/>
      <c r="G34" s="18" t="s">
        <v>1166</v>
      </c>
      <c r="H34" s="100" t="s">
        <v>1165</v>
      </c>
      <c r="I34" s="12" t="str">
        <f>IF(ISERROR(VLOOKUP($H34,Zoznamy!$H$3:$I$620,2,FALSE)),"",VLOOKUP($H34,Zoznamy!$H$3:$I$620,2,FALSE))</f>
        <v/>
      </c>
      <c r="J34" s="24"/>
      <c r="K34" s="24" t="s">
        <v>1156</v>
      </c>
      <c r="L34" s="24" t="str">
        <f>IF(ISERROR(VLOOKUP($B34&amp;" "&amp;$M34,Zoznamy!$N$4:$O$14,2,FALSE)),"",VLOOKUP($B34&amp;" "&amp;$M34,Zoznamy!$N$4:$O$14,2,FALSE))</f>
        <v/>
      </c>
      <c r="M34" s="24" t="str">
        <f>IF(ISERROR(VLOOKUP($K34,Zoznamy!$L$4:$M$7,2,FALSE)),"",VLOOKUP($K34,Zoznamy!$L$4:$M$7,2,FALSE))</f>
        <v/>
      </c>
      <c r="N34" s="24" t="str">
        <f t="shared" si="1"/>
        <v/>
      </c>
      <c r="O34" s="24" t="str">
        <f>IF(ISERROR(VLOOKUP($B34,Zoznamy!$B$4:$K$12,10,FALSE)),"",VLOOKUP($B34,Zoznamy!$B$4:$K$12,10,FALSE))</f>
        <v/>
      </c>
      <c r="P34" s="15"/>
      <c r="Q34" s="15"/>
    </row>
    <row r="35" spans="1:17" x14ac:dyDescent="0.25">
      <c r="A35" s="12"/>
      <c r="B35" s="18" t="s">
        <v>1076</v>
      </c>
      <c r="C35" s="12" t="str">
        <f>IF(ISERROR(VLOOKUP($B35,Zoznamy!$B$4:$C$11,2,FALSE)),"",VLOOKUP($B35,Zoznamy!$B$4:$C$11,2,FALSE))</f>
        <v/>
      </c>
      <c r="D35" s="18" t="s">
        <v>1154</v>
      </c>
      <c r="E35" s="18" t="s">
        <v>1164</v>
      </c>
      <c r="F35" s="18"/>
      <c r="G35" s="18" t="s">
        <v>1166</v>
      </c>
      <c r="H35" s="100" t="s">
        <v>1165</v>
      </c>
      <c r="I35" s="12" t="str">
        <f>IF(ISERROR(VLOOKUP($H35,Zoznamy!$H$3:$I$620,2,FALSE)),"",VLOOKUP($H35,Zoznamy!$H$3:$I$620,2,FALSE))</f>
        <v/>
      </c>
      <c r="J35" s="24"/>
      <c r="K35" s="24" t="s">
        <v>1156</v>
      </c>
      <c r="L35" s="24" t="str">
        <f>IF(ISERROR(VLOOKUP($B35&amp;" "&amp;$M35,Zoznamy!$N$4:$O$14,2,FALSE)),"",VLOOKUP($B35&amp;" "&amp;$M35,Zoznamy!$N$4:$O$14,2,FALSE))</f>
        <v/>
      </c>
      <c r="M35" s="24" t="str">
        <f>IF(ISERROR(VLOOKUP($K35,Zoznamy!$L$4:$M$7,2,FALSE)),"",VLOOKUP($K35,Zoznamy!$L$4:$M$7,2,FALSE))</f>
        <v/>
      </c>
      <c r="N35" s="24" t="str">
        <f t="shared" si="1"/>
        <v/>
      </c>
      <c r="O35" s="24" t="str">
        <f>IF(ISERROR(VLOOKUP($B35,Zoznamy!$B$4:$K$12,10,FALSE)),"",VLOOKUP($B35,Zoznamy!$B$4:$K$12,10,FALSE))</f>
        <v/>
      </c>
    </row>
    <row r="36" spans="1:17" x14ac:dyDescent="0.25">
      <c r="A36" s="12"/>
      <c r="B36" s="18" t="s">
        <v>1076</v>
      </c>
      <c r="C36" s="12" t="str">
        <f>IF(ISERROR(VLOOKUP($B36,Zoznamy!$B$4:$C$11,2,FALSE)),"",VLOOKUP($B36,Zoznamy!$B$4:$C$11,2,FALSE))</f>
        <v/>
      </c>
      <c r="D36" s="18" t="s">
        <v>1154</v>
      </c>
      <c r="E36" s="18" t="s">
        <v>1164</v>
      </c>
      <c r="F36" s="18"/>
      <c r="G36" s="18" t="s">
        <v>1166</v>
      </c>
      <c r="H36" s="100" t="s">
        <v>1165</v>
      </c>
      <c r="I36" s="12" t="str">
        <f>IF(ISERROR(VLOOKUP($H36,Zoznamy!$H$3:$I$620,2,FALSE)),"",VLOOKUP($H36,Zoznamy!$H$3:$I$620,2,FALSE))</f>
        <v/>
      </c>
      <c r="J36" s="24"/>
      <c r="K36" s="24" t="s">
        <v>1156</v>
      </c>
      <c r="L36" s="24" t="str">
        <f>IF(ISERROR(VLOOKUP($B36&amp;" "&amp;$M36,Zoznamy!$N$4:$O$14,2,FALSE)),"",VLOOKUP($B36&amp;" "&amp;$M36,Zoznamy!$N$4:$O$14,2,FALSE))</f>
        <v/>
      </c>
      <c r="M36" s="24" t="str">
        <f>IF(ISERROR(VLOOKUP($K36,Zoznamy!$L$4:$M$7,2,FALSE)),"",VLOOKUP($K36,Zoznamy!$L$4:$M$7,2,FALSE))</f>
        <v/>
      </c>
      <c r="N36" s="24" t="str">
        <f t="shared" si="1"/>
        <v/>
      </c>
      <c r="O36" s="24" t="str">
        <f>IF(ISERROR(VLOOKUP($B36,Zoznamy!$B$4:$K$12,10,FALSE)),"",VLOOKUP($B36,Zoznamy!$B$4:$K$12,10,FALSE))</f>
        <v/>
      </c>
    </row>
    <row r="37" spans="1:17" x14ac:dyDescent="0.25">
      <c r="A37" s="12"/>
      <c r="B37" s="18" t="s">
        <v>1076</v>
      </c>
      <c r="C37" s="12" t="str">
        <f>IF(ISERROR(VLOOKUP($B37,Zoznamy!$B$4:$C$11,2,FALSE)),"",VLOOKUP($B37,Zoznamy!$B$4:$C$11,2,FALSE))</f>
        <v/>
      </c>
      <c r="D37" s="18" t="s">
        <v>1154</v>
      </c>
      <c r="E37" s="18" t="s">
        <v>1164</v>
      </c>
      <c r="F37" s="18"/>
      <c r="G37" s="18" t="s">
        <v>1166</v>
      </c>
      <c r="H37" s="100" t="s">
        <v>1165</v>
      </c>
      <c r="I37" s="12" t="str">
        <f>IF(ISERROR(VLOOKUP($H37,Zoznamy!$H$3:$I$620,2,FALSE)),"",VLOOKUP($H37,Zoznamy!$H$3:$I$620,2,FALSE))</f>
        <v/>
      </c>
      <c r="J37" s="24"/>
      <c r="K37" s="24" t="s">
        <v>1156</v>
      </c>
      <c r="L37" s="24" t="str">
        <f>IF(ISERROR(VLOOKUP($B37&amp;" "&amp;$M37,Zoznamy!$N$4:$O$14,2,FALSE)),"",VLOOKUP($B37&amp;" "&amp;$M37,Zoznamy!$N$4:$O$14,2,FALSE))</f>
        <v/>
      </c>
      <c r="M37" s="24" t="str">
        <f>IF(ISERROR(VLOOKUP($K37,Zoznamy!$L$4:$M$7,2,FALSE)),"",VLOOKUP($K37,Zoznamy!$L$4:$M$7,2,FALSE))</f>
        <v/>
      </c>
      <c r="N37" s="24" t="str">
        <f t="shared" si="1"/>
        <v/>
      </c>
      <c r="O37" s="24" t="str">
        <f>IF(ISERROR(VLOOKUP($B37,Zoznamy!$B$4:$K$12,10,FALSE)),"",VLOOKUP($B37,Zoznamy!$B$4:$K$12,10,FALSE))</f>
        <v/>
      </c>
    </row>
    <row r="38" spans="1:17" x14ac:dyDescent="0.25">
      <c r="A38" s="12"/>
      <c r="B38" s="18" t="s">
        <v>1076</v>
      </c>
      <c r="C38" s="12" t="str">
        <f>IF(ISERROR(VLOOKUP($B38,Zoznamy!$B$4:$C$11,2,FALSE)),"",VLOOKUP($B38,Zoznamy!$B$4:$C$11,2,FALSE))</f>
        <v/>
      </c>
      <c r="D38" s="18" t="s">
        <v>1154</v>
      </c>
      <c r="E38" s="18" t="s">
        <v>1164</v>
      </c>
      <c r="F38" s="18"/>
      <c r="G38" s="18" t="s">
        <v>1166</v>
      </c>
      <c r="H38" s="100" t="s">
        <v>1165</v>
      </c>
      <c r="I38" s="12" t="str">
        <f>IF(ISERROR(VLOOKUP($H38,Zoznamy!$H$3:$I$620,2,FALSE)),"",VLOOKUP($H38,Zoznamy!$H$3:$I$620,2,FALSE))</f>
        <v/>
      </c>
      <c r="J38" s="24"/>
      <c r="K38" s="24" t="s">
        <v>1156</v>
      </c>
      <c r="L38" s="24" t="str">
        <f>IF(ISERROR(VLOOKUP($B38&amp;" "&amp;$M38,Zoznamy!$N$4:$O$14,2,FALSE)),"",VLOOKUP($B38&amp;" "&amp;$M38,Zoznamy!$N$4:$O$14,2,FALSE))</f>
        <v/>
      </c>
      <c r="M38" s="24" t="str">
        <f>IF(ISERROR(VLOOKUP($K38,Zoznamy!$L$4:$M$7,2,FALSE)),"",VLOOKUP($K38,Zoznamy!$L$4:$M$7,2,FALSE))</f>
        <v/>
      </c>
      <c r="N38" s="24" t="str">
        <f t="shared" si="1"/>
        <v/>
      </c>
      <c r="O38" s="24" t="str">
        <f>IF(ISERROR(VLOOKUP($B38,Zoznamy!$B$4:$K$12,10,FALSE)),"",VLOOKUP($B38,Zoznamy!$B$4:$K$12,10,FALSE))</f>
        <v/>
      </c>
    </row>
    <row r="39" spans="1:17" x14ac:dyDescent="0.25">
      <c r="A39" s="12"/>
      <c r="B39" s="18" t="s">
        <v>1076</v>
      </c>
      <c r="C39" s="12" t="str">
        <f>IF(ISERROR(VLOOKUP($B39,Zoznamy!$B$4:$C$11,2,FALSE)),"",VLOOKUP($B39,Zoznamy!$B$4:$C$11,2,FALSE))</f>
        <v/>
      </c>
      <c r="D39" s="18" t="s">
        <v>1154</v>
      </c>
      <c r="E39" s="18" t="s">
        <v>1164</v>
      </c>
      <c r="F39" s="18"/>
      <c r="G39" s="18" t="s">
        <v>1166</v>
      </c>
      <c r="H39" s="100" t="s">
        <v>1165</v>
      </c>
      <c r="I39" s="12" t="str">
        <f>IF(ISERROR(VLOOKUP($H39,Zoznamy!$H$3:$I$620,2,FALSE)),"",VLOOKUP($H39,Zoznamy!$H$3:$I$620,2,FALSE))</f>
        <v/>
      </c>
      <c r="J39" s="24"/>
      <c r="K39" s="24" t="s">
        <v>1156</v>
      </c>
      <c r="L39" s="24" t="str">
        <f>IF(ISERROR(VLOOKUP($B39&amp;" "&amp;$M39,Zoznamy!$N$4:$O$14,2,FALSE)),"",VLOOKUP($B39&amp;" "&amp;$M39,Zoznamy!$N$4:$O$14,2,FALSE))</f>
        <v/>
      </c>
      <c r="M39" s="24" t="str">
        <f>IF(ISERROR(VLOOKUP($K39,Zoznamy!$L$4:$M$7,2,FALSE)),"",VLOOKUP($K39,Zoznamy!$L$4:$M$7,2,FALSE))</f>
        <v/>
      </c>
      <c r="N39" s="24" t="str">
        <f t="shared" si="1"/>
        <v/>
      </c>
      <c r="O39" s="24" t="str">
        <f>IF(ISERROR(VLOOKUP($B39,Zoznamy!$B$4:$K$12,10,FALSE)),"",VLOOKUP($B39,Zoznamy!$B$4:$K$12,10,FALSE))</f>
        <v/>
      </c>
    </row>
    <row r="40" spans="1:17" x14ac:dyDescent="0.25">
      <c r="A40" s="12"/>
      <c r="B40" s="18" t="s">
        <v>1076</v>
      </c>
      <c r="C40" s="12" t="str">
        <f>IF(ISERROR(VLOOKUP($B40,Zoznamy!$B$4:$C$11,2,FALSE)),"",VLOOKUP($B40,Zoznamy!$B$4:$C$11,2,FALSE))</f>
        <v/>
      </c>
      <c r="D40" s="18" t="s">
        <v>1154</v>
      </c>
      <c r="E40" s="18" t="s">
        <v>1164</v>
      </c>
      <c r="F40" s="18"/>
      <c r="G40" s="18" t="s">
        <v>1166</v>
      </c>
      <c r="H40" s="100" t="s">
        <v>1165</v>
      </c>
      <c r="I40" s="12" t="str">
        <f>IF(ISERROR(VLOOKUP($H40,Zoznamy!$H$3:$I$620,2,FALSE)),"",VLOOKUP($H40,Zoznamy!$H$3:$I$620,2,FALSE))</f>
        <v/>
      </c>
      <c r="J40" s="24"/>
      <c r="K40" s="24" t="s">
        <v>1156</v>
      </c>
      <c r="L40" s="24" t="str">
        <f>IF(ISERROR(VLOOKUP($B40&amp;" "&amp;$M40,Zoznamy!$N$4:$O$14,2,FALSE)),"",VLOOKUP($B40&amp;" "&amp;$M40,Zoznamy!$N$4:$O$14,2,FALSE))</f>
        <v/>
      </c>
      <c r="M40" s="24" t="str">
        <f>IF(ISERROR(VLOOKUP($K40,Zoznamy!$L$4:$M$7,2,FALSE)),"",VLOOKUP($K40,Zoznamy!$L$4:$M$7,2,FALSE))</f>
        <v/>
      </c>
      <c r="N40" s="24" t="str">
        <f t="shared" si="1"/>
        <v/>
      </c>
      <c r="O40" s="24" t="str">
        <f>IF(ISERROR(VLOOKUP($B40,Zoznamy!$B$4:$K$12,10,FALSE)),"",VLOOKUP($B40,Zoznamy!$B$4:$K$12,10,FALSE))</f>
        <v/>
      </c>
    </row>
    <row r="41" spans="1:17" x14ac:dyDescent="0.25">
      <c r="A41" s="12"/>
      <c r="B41" s="18" t="s">
        <v>1076</v>
      </c>
      <c r="C41" s="12" t="str">
        <f>IF(ISERROR(VLOOKUP($B41,Zoznamy!$B$4:$C$11,2,FALSE)),"",VLOOKUP($B41,Zoznamy!$B$4:$C$11,2,FALSE))</f>
        <v/>
      </c>
      <c r="D41" s="18" t="s">
        <v>1154</v>
      </c>
      <c r="E41" s="18" t="s">
        <v>1164</v>
      </c>
      <c r="F41" s="18"/>
      <c r="G41" s="18" t="s">
        <v>1166</v>
      </c>
      <c r="H41" s="100" t="s">
        <v>1165</v>
      </c>
      <c r="I41" s="12" t="str">
        <f>IF(ISERROR(VLOOKUP($H41,Zoznamy!$H$3:$I$620,2,FALSE)),"",VLOOKUP($H41,Zoznamy!$H$3:$I$620,2,FALSE))</f>
        <v/>
      </c>
      <c r="J41" s="24"/>
      <c r="K41" s="24" t="s">
        <v>1156</v>
      </c>
      <c r="L41" s="24" t="str">
        <f>IF(ISERROR(VLOOKUP($B41&amp;" "&amp;$M41,Zoznamy!$N$4:$O$14,2,FALSE)),"",VLOOKUP($B41&amp;" "&amp;$M41,Zoznamy!$N$4:$O$14,2,FALSE))</f>
        <v/>
      </c>
      <c r="M41" s="24" t="str">
        <f>IF(ISERROR(VLOOKUP($K41,Zoznamy!$L$4:$M$7,2,FALSE)),"",VLOOKUP($K41,Zoznamy!$L$4:$M$7,2,FALSE))</f>
        <v/>
      </c>
      <c r="N41" s="24" t="str">
        <f t="shared" si="1"/>
        <v/>
      </c>
      <c r="O41" s="24" t="str">
        <f>IF(ISERROR(VLOOKUP($B41,Zoznamy!$B$4:$K$12,10,FALSE)),"",VLOOKUP($B41,Zoznamy!$B$4:$K$12,10,FALSE))</f>
        <v/>
      </c>
    </row>
    <row r="42" spans="1:17" x14ac:dyDescent="0.25">
      <c r="A42" s="12"/>
      <c r="B42" s="18" t="s">
        <v>1076</v>
      </c>
      <c r="C42" s="12" t="str">
        <f>IF(ISERROR(VLOOKUP($B42,Zoznamy!$B$4:$C$11,2,FALSE)),"",VLOOKUP($B42,Zoznamy!$B$4:$C$11,2,FALSE))</f>
        <v/>
      </c>
      <c r="D42" s="18" t="s">
        <v>1154</v>
      </c>
      <c r="E42" s="18" t="s">
        <v>1164</v>
      </c>
      <c r="F42" s="18"/>
      <c r="G42" s="18" t="s">
        <v>1166</v>
      </c>
      <c r="H42" s="100" t="s">
        <v>1165</v>
      </c>
      <c r="I42" s="12" t="str">
        <f>IF(ISERROR(VLOOKUP($H42,Zoznamy!$H$3:$I$620,2,FALSE)),"",VLOOKUP($H42,Zoznamy!$H$3:$I$620,2,FALSE))</f>
        <v/>
      </c>
      <c r="J42" s="24"/>
      <c r="K42" s="24" t="s">
        <v>1156</v>
      </c>
      <c r="L42" s="24" t="str">
        <f>IF(ISERROR(VLOOKUP($B42&amp;" "&amp;$M42,Zoznamy!$N$4:$O$14,2,FALSE)),"",VLOOKUP($B42&amp;" "&amp;$M42,Zoznamy!$N$4:$O$14,2,FALSE))</f>
        <v/>
      </c>
      <c r="M42" s="24" t="str">
        <f>IF(ISERROR(VLOOKUP($K42,Zoznamy!$L$4:$M$7,2,FALSE)),"",VLOOKUP($K42,Zoznamy!$L$4:$M$7,2,FALSE))</f>
        <v/>
      </c>
      <c r="N42" s="24" t="str">
        <f t="shared" si="1"/>
        <v/>
      </c>
      <c r="O42" s="24" t="str">
        <f>IF(ISERROR(VLOOKUP($B42,Zoznamy!$B$4:$K$12,10,FALSE)),"",VLOOKUP($B42,Zoznamy!$B$4:$K$12,10,FALSE))</f>
        <v/>
      </c>
    </row>
    <row r="43" spans="1:17" x14ac:dyDescent="0.25">
      <c r="A43" s="12"/>
      <c r="B43" s="18" t="s">
        <v>1076</v>
      </c>
      <c r="C43" s="12" t="str">
        <f>IF(ISERROR(VLOOKUP($B43,Zoznamy!$B$4:$C$11,2,FALSE)),"",VLOOKUP($B43,Zoznamy!$B$4:$C$11,2,FALSE))</f>
        <v/>
      </c>
      <c r="D43" s="18" t="s">
        <v>1154</v>
      </c>
      <c r="E43" s="18" t="s">
        <v>1164</v>
      </c>
      <c r="F43" s="18"/>
      <c r="G43" s="18" t="s">
        <v>1166</v>
      </c>
      <c r="H43" s="100" t="s">
        <v>1165</v>
      </c>
      <c r="I43" s="12" t="str">
        <f>IF(ISERROR(VLOOKUP($H43,Zoznamy!$H$3:$I$620,2,FALSE)),"",VLOOKUP($H43,Zoznamy!$H$3:$I$620,2,FALSE))</f>
        <v/>
      </c>
      <c r="J43" s="24"/>
      <c r="K43" s="24" t="s">
        <v>1156</v>
      </c>
      <c r="L43" s="24" t="str">
        <f>IF(ISERROR(VLOOKUP($B43&amp;" "&amp;$M43,Zoznamy!$N$4:$O$14,2,FALSE)),"",VLOOKUP($B43&amp;" "&amp;$M43,Zoznamy!$N$4:$O$14,2,FALSE))</f>
        <v/>
      </c>
      <c r="M43" s="24" t="str">
        <f>IF(ISERROR(VLOOKUP($K43,Zoznamy!$L$4:$M$7,2,FALSE)),"",VLOOKUP($K43,Zoznamy!$L$4:$M$7,2,FALSE))</f>
        <v/>
      </c>
      <c r="N43" s="24" t="str">
        <f t="shared" si="1"/>
        <v/>
      </c>
      <c r="O43" s="24" t="str">
        <f>IF(ISERROR(VLOOKUP($B43,Zoznamy!$B$4:$K$12,10,FALSE)),"",VLOOKUP($B43,Zoznamy!$B$4:$K$12,10,FALSE))</f>
        <v/>
      </c>
    </row>
    <row r="44" spans="1:17" x14ac:dyDescent="0.25">
      <c r="A44" s="12"/>
      <c r="B44" s="18" t="s">
        <v>1076</v>
      </c>
      <c r="C44" s="12" t="str">
        <f>IF(ISERROR(VLOOKUP($B44,Zoznamy!$B$4:$C$11,2,FALSE)),"",VLOOKUP($B44,Zoznamy!$B$4:$C$11,2,FALSE))</f>
        <v/>
      </c>
      <c r="D44" s="18" t="s">
        <v>1154</v>
      </c>
      <c r="E44" s="18" t="s">
        <v>1164</v>
      </c>
      <c r="F44" s="18"/>
      <c r="G44" s="18" t="s">
        <v>1166</v>
      </c>
      <c r="H44" s="100" t="s">
        <v>1165</v>
      </c>
      <c r="I44" s="12" t="str">
        <f>IF(ISERROR(VLOOKUP($H44,Zoznamy!$H$3:$I$620,2,FALSE)),"",VLOOKUP($H44,Zoznamy!$H$3:$I$620,2,FALSE))</f>
        <v/>
      </c>
      <c r="J44" s="24"/>
      <c r="K44" s="24" t="s">
        <v>1156</v>
      </c>
      <c r="L44" s="24" t="str">
        <f>IF(ISERROR(VLOOKUP($B44&amp;" "&amp;$M44,Zoznamy!$N$4:$O$14,2,FALSE)),"",VLOOKUP($B44&amp;" "&amp;$M44,Zoznamy!$N$4:$O$14,2,FALSE))</f>
        <v/>
      </c>
      <c r="M44" s="24" t="str">
        <f>IF(ISERROR(VLOOKUP($K44,Zoznamy!$L$4:$M$7,2,FALSE)),"",VLOOKUP($K44,Zoznamy!$L$4:$M$7,2,FALSE))</f>
        <v/>
      </c>
      <c r="N44" s="24" t="str">
        <f t="shared" si="1"/>
        <v/>
      </c>
      <c r="O44" s="24" t="str">
        <f>IF(ISERROR(VLOOKUP($B44,Zoznamy!$B$4:$K$12,10,FALSE)),"",VLOOKUP($B44,Zoznamy!$B$4:$K$12,10,FALSE))</f>
        <v/>
      </c>
    </row>
    <row r="45" spans="1:17" x14ac:dyDescent="0.25">
      <c r="A45" s="12"/>
      <c r="B45" s="18" t="s">
        <v>1076</v>
      </c>
      <c r="C45" s="12" t="str">
        <f>IF(ISERROR(VLOOKUP($B45,Zoznamy!$B$4:$C$11,2,FALSE)),"",VLOOKUP($B45,Zoznamy!$B$4:$C$11,2,FALSE))</f>
        <v/>
      </c>
      <c r="D45" s="18" t="s">
        <v>1154</v>
      </c>
      <c r="E45" s="18" t="s">
        <v>1164</v>
      </c>
      <c r="F45" s="18"/>
      <c r="G45" s="18" t="s">
        <v>1166</v>
      </c>
      <c r="H45" s="100" t="s">
        <v>1165</v>
      </c>
      <c r="I45" s="12" t="str">
        <f>IF(ISERROR(VLOOKUP($H45,Zoznamy!$H$3:$I$620,2,FALSE)),"",VLOOKUP($H45,Zoznamy!$H$3:$I$620,2,FALSE))</f>
        <v/>
      </c>
      <c r="J45" s="24"/>
      <c r="K45" s="24" t="s">
        <v>1156</v>
      </c>
      <c r="L45" s="24" t="str">
        <f>IF(ISERROR(VLOOKUP($B45&amp;" "&amp;$M45,Zoznamy!$N$4:$O$14,2,FALSE)),"",VLOOKUP($B45&amp;" "&amp;$M45,Zoznamy!$N$4:$O$14,2,FALSE))</f>
        <v/>
      </c>
      <c r="M45" s="24" t="str">
        <f>IF(ISERROR(VLOOKUP($K45,Zoznamy!$L$4:$M$7,2,FALSE)),"",VLOOKUP($K45,Zoznamy!$L$4:$M$7,2,FALSE))</f>
        <v/>
      </c>
      <c r="N45" s="24" t="str">
        <f t="shared" si="1"/>
        <v/>
      </c>
      <c r="O45" s="24" t="str">
        <f>IF(ISERROR(VLOOKUP($B45,Zoznamy!$B$4:$K$12,10,FALSE)),"",VLOOKUP($B45,Zoznamy!$B$4:$K$12,10,FALSE))</f>
        <v/>
      </c>
    </row>
    <row r="46" spans="1:17" x14ac:dyDescent="0.25">
      <c r="A46" s="12"/>
      <c r="B46" s="18" t="s">
        <v>1076</v>
      </c>
      <c r="C46" s="12" t="str">
        <f>IF(ISERROR(VLOOKUP($B46,Zoznamy!$B$4:$C$11,2,FALSE)),"",VLOOKUP($B46,Zoznamy!$B$4:$C$11,2,FALSE))</f>
        <v/>
      </c>
      <c r="D46" s="18" t="s">
        <v>1154</v>
      </c>
      <c r="E46" s="18" t="s">
        <v>1164</v>
      </c>
      <c r="F46" s="18"/>
      <c r="G46" s="18" t="s">
        <v>1166</v>
      </c>
      <c r="H46" s="100" t="s">
        <v>1165</v>
      </c>
      <c r="I46" s="12" t="str">
        <f>IF(ISERROR(VLOOKUP($H46,Zoznamy!$H$3:$I$620,2,FALSE)),"",VLOOKUP($H46,Zoznamy!$H$3:$I$620,2,FALSE))</f>
        <v/>
      </c>
      <c r="J46" s="24"/>
      <c r="K46" s="24" t="s">
        <v>1156</v>
      </c>
      <c r="L46" s="24" t="str">
        <f>IF(ISERROR(VLOOKUP($B46&amp;" "&amp;$M46,Zoznamy!$N$4:$O$14,2,FALSE)),"",VLOOKUP($B46&amp;" "&amp;$M46,Zoznamy!$N$4:$O$14,2,FALSE))</f>
        <v/>
      </c>
      <c r="M46" s="24" t="str">
        <f>IF(ISERROR(VLOOKUP($K46,Zoznamy!$L$4:$M$7,2,FALSE)),"",VLOOKUP($K46,Zoznamy!$L$4:$M$7,2,FALSE))</f>
        <v/>
      </c>
      <c r="N46" s="24" t="str">
        <f t="shared" si="1"/>
        <v/>
      </c>
      <c r="O46" s="24" t="str">
        <f>IF(ISERROR(VLOOKUP($B46,Zoznamy!$B$4:$K$12,10,FALSE)),"",VLOOKUP($B46,Zoznamy!$B$4:$K$12,10,FALSE))</f>
        <v/>
      </c>
    </row>
    <row r="47" spans="1:17" x14ac:dyDescent="0.25">
      <c r="A47" s="12"/>
      <c r="B47" s="18" t="s">
        <v>1076</v>
      </c>
      <c r="C47" s="12" t="str">
        <f>IF(ISERROR(VLOOKUP($B47,Zoznamy!$B$4:$C$11,2,FALSE)),"",VLOOKUP($B47,Zoznamy!$B$4:$C$11,2,FALSE))</f>
        <v/>
      </c>
      <c r="D47" s="18" t="s">
        <v>1154</v>
      </c>
      <c r="E47" s="18" t="s">
        <v>1164</v>
      </c>
      <c r="F47" s="18"/>
      <c r="G47" s="18" t="s">
        <v>1166</v>
      </c>
      <c r="H47" s="100" t="s">
        <v>1165</v>
      </c>
      <c r="I47" s="12" t="str">
        <f>IF(ISERROR(VLOOKUP($H47,Zoznamy!$H$3:$I$620,2,FALSE)),"",VLOOKUP($H47,Zoznamy!$H$3:$I$620,2,FALSE))</f>
        <v/>
      </c>
      <c r="J47" s="24"/>
      <c r="K47" s="24" t="s">
        <v>1156</v>
      </c>
      <c r="L47" s="24" t="str">
        <f>IF(ISERROR(VLOOKUP($B47&amp;" "&amp;$M47,Zoznamy!$N$4:$O$14,2,FALSE)),"",VLOOKUP($B47&amp;" "&amp;$M47,Zoznamy!$N$4:$O$14,2,FALSE))</f>
        <v/>
      </c>
      <c r="M47" s="24" t="str">
        <f>IF(ISERROR(VLOOKUP($K47,Zoznamy!$L$4:$M$7,2,FALSE)),"",VLOOKUP($K47,Zoznamy!$L$4:$M$7,2,FALSE))</f>
        <v/>
      </c>
      <c r="N47" s="24" t="str">
        <f t="shared" si="1"/>
        <v/>
      </c>
      <c r="O47" s="24" t="str">
        <f>IF(ISERROR(VLOOKUP($B47,Zoznamy!$B$4:$K$12,10,FALSE)),"",VLOOKUP($B47,Zoznamy!$B$4:$K$12,10,FALSE))</f>
        <v/>
      </c>
    </row>
    <row r="48" spans="1:17" x14ac:dyDescent="0.25">
      <c r="A48" s="12"/>
      <c r="B48" s="18" t="s">
        <v>1076</v>
      </c>
      <c r="C48" s="12" t="str">
        <f>IF(ISERROR(VLOOKUP($B48,Zoznamy!$B$4:$C$11,2,FALSE)),"",VLOOKUP($B48,Zoznamy!$B$4:$C$11,2,FALSE))</f>
        <v/>
      </c>
      <c r="D48" s="18" t="s">
        <v>1154</v>
      </c>
      <c r="E48" s="18" t="s">
        <v>1164</v>
      </c>
      <c r="F48" s="18"/>
      <c r="G48" s="18" t="s">
        <v>1166</v>
      </c>
      <c r="H48" s="100" t="s">
        <v>1165</v>
      </c>
      <c r="I48" s="12" t="str">
        <f>IF(ISERROR(VLOOKUP($H48,Zoznamy!$H$3:$I$620,2,FALSE)),"",VLOOKUP($H48,Zoznamy!$H$3:$I$620,2,FALSE))</f>
        <v/>
      </c>
      <c r="J48" s="24"/>
      <c r="K48" s="24" t="s">
        <v>1156</v>
      </c>
      <c r="L48" s="24" t="str">
        <f>IF(ISERROR(VLOOKUP($B48&amp;" "&amp;$M48,Zoznamy!$N$4:$O$14,2,FALSE)),"",VLOOKUP($B48&amp;" "&amp;$M48,Zoznamy!$N$4:$O$14,2,FALSE))</f>
        <v/>
      </c>
      <c r="M48" s="24" t="str">
        <f>IF(ISERROR(VLOOKUP($K48,Zoznamy!$L$4:$M$7,2,FALSE)),"",VLOOKUP($K48,Zoznamy!$L$4:$M$7,2,FALSE))</f>
        <v/>
      </c>
      <c r="N48" s="24" t="str">
        <f t="shared" si="1"/>
        <v/>
      </c>
      <c r="O48" s="24" t="str">
        <f>IF(ISERROR(VLOOKUP($B48,Zoznamy!$B$4:$K$12,10,FALSE)),"",VLOOKUP($B48,Zoznamy!$B$4:$K$12,10,FALSE))</f>
        <v/>
      </c>
    </row>
    <row r="49" spans="1:15" x14ac:dyDescent="0.25">
      <c r="A49" s="12"/>
      <c r="B49" s="18" t="s">
        <v>1076</v>
      </c>
      <c r="C49" s="12" t="str">
        <f>IF(ISERROR(VLOOKUP($B49,Zoznamy!$B$4:$C$11,2,FALSE)),"",VLOOKUP($B49,Zoznamy!$B$4:$C$11,2,FALSE))</f>
        <v/>
      </c>
      <c r="D49" s="18" t="s">
        <v>1154</v>
      </c>
      <c r="E49" s="18" t="s">
        <v>1164</v>
      </c>
      <c r="F49" s="18"/>
      <c r="G49" s="18" t="s">
        <v>1166</v>
      </c>
      <c r="H49" s="100" t="s">
        <v>1165</v>
      </c>
      <c r="I49" s="12" t="str">
        <f>IF(ISERROR(VLOOKUP($H49,Zoznamy!$H$3:$I$620,2,FALSE)),"",VLOOKUP($H49,Zoznamy!$H$3:$I$620,2,FALSE))</f>
        <v/>
      </c>
      <c r="J49" s="24"/>
      <c r="K49" s="24" t="s">
        <v>1156</v>
      </c>
      <c r="L49" s="24" t="str">
        <f>IF(ISERROR(VLOOKUP($B49&amp;" "&amp;$M49,Zoznamy!$N$4:$O$14,2,FALSE)),"",VLOOKUP($B49&amp;" "&amp;$M49,Zoznamy!$N$4:$O$14,2,FALSE))</f>
        <v/>
      </c>
      <c r="M49" s="24" t="str">
        <f>IF(ISERROR(VLOOKUP($K49,Zoznamy!$L$4:$M$7,2,FALSE)),"",VLOOKUP($K49,Zoznamy!$L$4:$M$7,2,FALSE))</f>
        <v/>
      </c>
      <c r="N49" s="24" t="str">
        <f t="shared" si="1"/>
        <v/>
      </c>
      <c r="O49" s="24" t="str">
        <f>IF(ISERROR(VLOOKUP($B49,Zoznamy!$B$4:$K$12,10,FALSE)),"",VLOOKUP($B49,Zoznamy!$B$4:$K$12,10,FALSE))</f>
        <v/>
      </c>
    </row>
    <row r="50" spans="1:15" x14ac:dyDescent="0.25">
      <c r="A50" s="12"/>
      <c r="B50" s="18" t="s">
        <v>1076</v>
      </c>
      <c r="C50" s="12" t="str">
        <f>IF(ISERROR(VLOOKUP($B50,Zoznamy!$B$4:$C$11,2,FALSE)),"",VLOOKUP($B50,Zoznamy!$B$4:$C$11,2,FALSE))</f>
        <v/>
      </c>
      <c r="D50" s="18" t="s">
        <v>1154</v>
      </c>
      <c r="E50" s="18" t="s">
        <v>1164</v>
      </c>
      <c r="F50" s="18"/>
      <c r="G50" s="18" t="s">
        <v>1166</v>
      </c>
      <c r="H50" s="100" t="s">
        <v>1165</v>
      </c>
      <c r="I50" s="12" t="str">
        <f>IF(ISERROR(VLOOKUP($H50,Zoznamy!$H$3:$I$620,2,FALSE)),"",VLOOKUP($H50,Zoznamy!$H$3:$I$620,2,FALSE))</f>
        <v/>
      </c>
      <c r="J50" s="24"/>
      <c r="K50" s="24" t="s">
        <v>1156</v>
      </c>
      <c r="L50" s="24" t="str">
        <f>IF(ISERROR(VLOOKUP($B50&amp;" "&amp;$M50,Zoznamy!$N$4:$O$14,2,FALSE)),"",VLOOKUP($B50&amp;" "&amp;$M50,Zoznamy!$N$4:$O$14,2,FALSE))</f>
        <v/>
      </c>
      <c r="M50" s="24" t="str">
        <f>IF(ISERROR(VLOOKUP($K50,Zoznamy!$L$4:$M$7,2,FALSE)),"",VLOOKUP($K50,Zoznamy!$L$4:$M$7,2,FALSE))</f>
        <v/>
      </c>
      <c r="N50" s="24" t="str">
        <f t="shared" si="1"/>
        <v/>
      </c>
      <c r="O50" s="24" t="str">
        <f>IF(ISERROR(VLOOKUP($B50,Zoznamy!$B$4:$K$12,10,FALSE)),"",VLOOKUP($B50,Zoznamy!$B$4:$K$12,10,FALSE))</f>
        <v/>
      </c>
    </row>
    <row r="51" spans="1:15" x14ac:dyDescent="0.25">
      <c r="A51" s="12"/>
      <c r="B51" s="18" t="s">
        <v>1076</v>
      </c>
      <c r="C51" s="12" t="str">
        <f>IF(ISERROR(VLOOKUP($B51,Zoznamy!$B$4:$C$11,2,FALSE)),"",VLOOKUP($B51,Zoznamy!$B$4:$C$11,2,FALSE))</f>
        <v/>
      </c>
      <c r="D51" s="18" t="s">
        <v>1154</v>
      </c>
      <c r="E51" s="18" t="s">
        <v>1164</v>
      </c>
      <c r="F51" s="18"/>
      <c r="G51" s="18" t="s">
        <v>1166</v>
      </c>
      <c r="H51" s="100" t="s">
        <v>1165</v>
      </c>
      <c r="I51" s="12" t="str">
        <f>IF(ISERROR(VLOOKUP($H51,Zoznamy!$H$3:$I$620,2,FALSE)),"",VLOOKUP($H51,Zoznamy!$H$3:$I$620,2,FALSE))</f>
        <v/>
      </c>
      <c r="J51" s="24"/>
      <c r="K51" s="24" t="s">
        <v>1156</v>
      </c>
      <c r="L51" s="24" t="str">
        <f>IF(ISERROR(VLOOKUP($B51&amp;" "&amp;$M51,Zoznamy!$N$4:$O$14,2,FALSE)),"",VLOOKUP($B51&amp;" "&amp;$M51,Zoznamy!$N$4:$O$14,2,FALSE))</f>
        <v/>
      </c>
      <c r="M51" s="24" t="str">
        <f>IF(ISERROR(VLOOKUP($K51,Zoznamy!$L$4:$M$7,2,FALSE)),"",VLOOKUP($K51,Zoznamy!$L$4:$M$7,2,FALSE))</f>
        <v/>
      </c>
      <c r="N51" s="24" t="str">
        <f t="shared" si="1"/>
        <v/>
      </c>
      <c r="O51" s="24" t="str">
        <f>IF(ISERROR(VLOOKUP($B51,Zoznamy!$B$4:$K$12,10,FALSE)),"",VLOOKUP($B51,Zoznamy!$B$4:$K$12,10,FALSE))</f>
        <v/>
      </c>
    </row>
    <row r="52" spans="1:15" x14ac:dyDescent="0.25">
      <c r="A52" s="12"/>
      <c r="B52" s="18" t="s">
        <v>1076</v>
      </c>
      <c r="C52" s="12" t="str">
        <f>IF(ISERROR(VLOOKUP($B52,Zoznamy!$B$4:$C$11,2,FALSE)),"",VLOOKUP($B52,Zoznamy!$B$4:$C$11,2,FALSE))</f>
        <v/>
      </c>
      <c r="D52" s="18" t="s">
        <v>1154</v>
      </c>
      <c r="E52" s="18" t="s">
        <v>1164</v>
      </c>
      <c r="F52" s="18"/>
      <c r="G52" s="18" t="s">
        <v>1166</v>
      </c>
      <c r="H52" s="100" t="s">
        <v>1165</v>
      </c>
      <c r="I52" s="12" t="str">
        <f>IF(ISERROR(VLOOKUP($H52,Zoznamy!$H$3:$I$620,2,FALSE)),"",VLOOKUP($H52,Zoznamy!$H$3:$I$620,2,FALSE))</f>
        <v/>
      </c>
      <c r="J52" s="24"/>
      <c r="K52" s="24" t="s">
        <v>1156</v>
      </c>
      <c r="L52" s="24" t="str">
        <f>IF(ISERROR(VLOOKUP($B52&amp;" "&amp;$M52,Zoznamy!$N$4:$O$14,2,FALSE)),"",VLOOKUP($B52&amp;" "&amp;$M52,Zoznamy!$N$4:$O$14,2,FALSE))</f>
        <v/>
      </c>
      <c r="M52" s="24" t="str">
        <f>IF(ISERROR(VLOOKUP($K52,Zoznamy!$L$4:$M$7,2,FALSE)),"",VLOOKUP($K52,Zoznamy!$L$4:$M$7,2,FALSE))</f>
        <v/>
      </c>
      <c r="N52" s="24" t="str">
        <f t="shared" si="1"/>
        <v/>
      </c>
      <c r="O52" s="24" t="str">
        <f>IF(ISERROR(VLOOKUP($B52,Zoznamy!$B$4:$K$12,10,FALSE)),"",VLOOKUP($B52,Zoznamy!$B$4:$K$12,10,FALSE))</f>
        <v/>
      </c>
    </row>
    <row r="53" spans="1:15" x14ac:dyDescent="0.25">
      <c r="A53" s="12"/>
      <c r="B53" s="18" t="s">
        <v>1076</v>
      </c>
      <c r="C53" s="12" t="str">
        <f>IF(ISERROR(VLOOKUP($B53,Zoznamy!$B$4:$C$11,2,FALSE)),"",VLOOKUP($B53,Zoznamy!$B$4:$C$11,2,FALSE))</f>
        <v/>
      </c>
      <c r="D53" s="18" t="s">
        <v>1154</v>
      </c>
      <c r="E53" s="18" t="s">
        <v>1164</v>
      </c>
      <c r="F53" s="18"/>
      <c r="G53" s="18" t="s">
        <v>1166</v>
      </c>
      <c r="H53" s="100" t="s">
        <v>1165</v>
      </c>
      <c r="I53" s="12" t="str">
        <f>IF(ISERROR(VLOOKUP($H53,Zoznamy!$H$3:$I$620,2,FALSE)),"",VLOOKUP($H53,Zoznamy!$H$3:$I$620,2,FALSE))</f>
        <v/>
      </c>
      <c r="J53" s="24"/>
      <c r="K53" s="24" t="s">
        <v>1156</v>
      </c>
      <c r="L53" s="24" t="str">
        <f>IF(ISERROR(VLOOKUP($B53&amp;" "&amp;$M53,Zoznamy!$N$4:$O$14,2,FALSE)),"",VLOOKUP($B53&amp;" "&amp;$M53,Zoznamy!$N$4:$O$14,2,FALSE))</f>
        <v/>
      </c>
      <c r="M53" s="24" t="str">
        <f>IF(ISERROR(VLOOKUP($K53,Zoznamy!$L$4:$M$7,2,FALSE)),"",VLOOKUP($K53,Zoznamy!$L$4:$M$7,2,FALSE))</f>
        <v/>
      </c>
      <c r="N53" s="24" t="str">
        <f t="shared" si="1"/>
        <v/>
      </c>
      <c r="O53" s="24" t="str">
        <f>IF(ISERROR(VLOOKUP($B53,Zoznamy!$B$4:$K$12,10,FALSE)),"",VLOOKUP($B53,Zoznamy!$B$4:$K$12,10,FALSE))</f>
        <v/>
      </c>
    </row>
    <row r="54" spans="1:15" x14ac:dyDescent="0.25">
      <c r="A54" s="12"/>
      <c r="B54" s="18" t="s">
        <v>1076</v>
      </c>
      <c r="C54" s="12" t="str">
        <f>IF(ISERROR(VLOOKUP($B54,Zoznamy!$B$4:$C$11,2,FALSE)),"",VLOOKUP($B54,Zoznamy!$B$4:$C$11,2,FALSE))</f>
        <v/>
      </c>
      <c r="D54" s="18" t="s">
        <v>1154</v>
      </c>
      <c r="E54" s="18" t="s">
        <v>1164</v>
      </c>
      <c r="F54" s="18"/>
      <c r="G54" s="18" t="s">
        <v>1166</v>
      </c>
      <c r="H54" s="100" t="s">
        <v>1165</v>
      </c>
      <c r="I54" s="12" t="str">
        <f>IF(ISERROR(VLOOKUP($H54,Zoznamy!$H$3:$I$620,2,FALSE)),"",VLOOKUP($H54,Zoznamy!$H$3:$I$620,2,FALSE))</f>
        <v/>
      </c>
      <c r="J54" s="24"/>
      <c r="K54" s="24" t="s">
        <v>1156</v>
      </c>
      <c r="L54" s="24" t="str">
        <f>IF(ISERROR(VLOOKUP($B54&amp;" "&amp;$M54,Zoznamy!$N$4:$O$14,2,FALSE)),"",VLOOKUP($B54&amp;" "&amp;$M54,Zoznamy!$N$4:$O$14,2,FALSE))</f>
        <v/>
      </c>
      <c r="M54" s="24" t="str">
        <f>IF(ISERROR(VLOOKUP($K54,Zoznamy!$L$4:$M$7,2,FALSE)),"",VLOOKUP($K54,Zoznamy!$L$4:$M$7,2,FALSE))</f>
        <v/>
      </c>
      <c r="N54" s="24" t="str">
        <f t="shared" si="1"/>
        <v/>
      </c>
      <c r="O54" s="24" t="str">
        <f>IF(ISERROR(VLOOKUP($B54,Zoznamy!$B$4:$K$12,10,FALSE)),"",VLOOKUP($B54,Zoznamy!$B$4:$K$12,10,FALSE))</f>
        <v/>
      </c>
    </row>
    <row r="55" spans="1:15" x14ac:dyDescent="0.25">
      <c r="A55" s="12"/>
      <c r="B55" s="18" t="s">
        <v>1076</v>
      </c>
      <c r="C55" s="12" t="str">
        <f>IF(ISERROR(VLOOKUP($B55,Zoznamy!$B$4:$C$11,2,FALSE)),"",VLOOKUP($B55,Zoznamy!$B$4:$C$11,2,FALSE))</f>
        <v/>
      </c>
      <c r="D55" s="18" t="s">
        <v>1154</v>
      </c>
      <c r="E55" s="18" t="s">
        <v>1164</v>
      </c>
      <c r="F55" s="18"/>
      <c r="G55" s="18" t="s">
        <v>1166</v>
      </c>
      <c r="H55" s="100" t="s">
        <v>1165</v>
      </c>
      <c r="I55" s="12" t="str">
        <f>IF(ISERROR(VLOOKUP($H55,Zoznamy!$H$3:$I$620,2,FALSE)),"",VLOOKUP($H55,Zoznamy!$H$3:$I$620,2,FALSE))</f>
        <v/>
      </c>
      <c r="J55" s="24"/>
      <c r="K55" s="24" t="s">
        <v>1156</v>
      </c>
      <c r="L55" s="24" t="str">
        <f>IF(ISERROR(VLOOKUP($B55&amp;" "&amp;$M55,Zoznamy!$N$4:$O$14,2,FALSE)),"",VLOOKUP($B55&amp;" "&amp;$M55,Zoznamy!$N$4:$O$14,2,FALSE))</f>
        <v/>
      </c>
      <c r="M55" s="24" t="str">
        <f>IF(ISERROR(VLOOKUP($K55,Zoznamy!$L$4:$M$7,2,FALSE)),"",VLOOKUP($K55,Zoznamy!$L$4:$M$7,2,FALSE))</f>
        <v/>
      </c>
      <c r="N55" s="24" t="str">
        <f t="shared" si="1"/>
        <v/>
      </c>
      <c r="O55" s="24" t="str">
        <f>IF(ISERROR(VLOOKUP($B55,Zoznamy!$B$4:$K$12,10,FALSE)),"",VLOOKUP($B55,Zoznamy!$B$4:$K$12,10,FALSE))</f>
        <v/>
      </c>
    </row>
    <row r="56" spans="1:15" x14ac:dyDescent="0.25">
      <c r="A56" s="12"/>
      <c r="B56" s="18" t="s">
        <v>1076</v>
      </c>
      <c r="C56" s="12" t="str">
        <f>IF(ISERROR(VLOOKUP($B56,Zoznamy!$B$4:$C$11,2,FALSE)),"",VLOOKUP($B56,Zoznamy!$B$4:$C$11,2,FALSE))</f>
        <v/>
      </c>
      <c r="D56" s="18" t="s">
        <v>1154</v>
      </c>
      <c r="E56" s="18" t="s">
        <v>1164</v>
      </c>
      <c r="F56" s="18"/>
      <c r="G56" s="18" t="s">
        <v>1166</v>
      </c>
      <c r="H56" s="100" t="s">
        <v>1165</v>
      </c>
      <c r="I56" s="12" t="str">
        <f>IF(ISERROR(VLOOKUP($H56,Zoznamy!$H$3:$I$620,2,FALSE)),"",VLOOKUP($H56,Zoznamy!$H$3:$I$620,2,FALSE))</f>
        <v/>
      </c>
      <c r="J56" s="24"/>
      <c r="K56" s="24" t="s">
        <v>1156</v>
      </c>
      <c r="L56" s="24" t="str">
        <f>IF(ISERROR(VLOOKUP($B56&amp;" "&amp;$M56,Zoznamy!$N$4:$O$14,2,FALSE)),"",VLOOKUP($B56&amp;" "&amp;$M56,Zoznamy!$N$4:$O$14,2,FALSE))</f>
        <v/>
      </c>
      <c r="M56" s="24" t="str">
        <f>IF(ISERROR(VLOOKUP($K56,Zoznamy!$L$4:$M$7,2,FALSE)),"",VLOOKUP($K56,Zoznamy!$L$4:$M$7,2,FALSE))</f>
        <v/>
      </c>
      <c r="N56" s="24" t="str">
        <f t="shared" si="1"/>
        <v/>
      </c>
      <c r="O56" s="24" t="str">
        <f>IF(ISERROR(VLOOKUP($B56,Zoznamy!$B$4:$K$12,10,FALSE)),"",VLOOKUP($B56,Zoznamy!$B$4:$K$12,10,FALSE))</f>
        <v/>
      </c>
    </row>
    <row r="57" spans="1:15" x14ac:dyDescent="0.25">
      <c r="A57" s="12"/>
      <c r="B57" s="18" t="s">
        <v>1076</v>
      </c>
      <c r="C57" s="12" t="str">
        <f>IF(ISERROR(VLOOKUP($B57,Zoznamy!$B$4:$C$11,2,FALSE)),"",VLOOKUP($B57,Zoznamy!$B$4:$C$11,2,FALSE))</f>
        <v/>
      </c>
      <c r="D57" s="18" t="s">
        <v>1154</v>
      </c>
      <c r="E57" s="18" t="s">
        <v>1164</v>
      </c>
      <c r="F57" s="18"/>
      <c r="G57" s="18" t="s">
        <v>1166</v>
      </c>
      <c r="H57" s="100" t="s">
        <v>1165</v>
      </c>
      <c r="I57" s="12" t="str">
        <f>IF(ISERROR(VLOOKUP($H57,Zoznamy!$H$3:$I$620,2,FALSE)),"",VLOOKUP($H57,Zoznamy!$H$3:$I$620,2,FALSE))</f>
        <v/>
      </c>
      <c r="J57" s="24"/>
      <c r="K57" s="24" t="s">
        <v>1156</v>
      </c>
      <c r="L57" s="24" t="str">
        <f>IF(ISERROR(VLOOKUP($B57&amp;" "&amp;$M57,Zoznamy!$N$4:$O$14,2,FALSE)),"",VLOOKUP($B57&amp;" "&amp;$M57,Zoznamy!$N$4:$O$14,2,FALSE))</f>
        <v/>
      </c>
      <c r="M57" s="24" t="str">
        <f>IF(ISERROR(VLOOKUP($K57,Zoznamy!$L$4:$M$7,2,FALSE)),"",VLOOKUP($K57,Zoznamy!$L$4:$M$7,2,FALSE))</f>
        <v/>
      </c>
      <c r="N57" s="24" t="str">
        <f t="shared" si="1"/>
        <v/>
      </c>
      <c r="O57" s="24" t="str">
        <f>IF(ISERROR(VLOOKUP($B57,Zoznamy!$B$4:$K$12,10,FALSE)),"",VLOOKUP($B57,Zoznamy!$B$4:$K$12,10,FALSE))</f>
        <v/>
      </c>
    </row>
    <row r="58" spans="1:15" x14ac:dyDescent="0.25">
      <c r="A58" s="12"/>
      <c r="B58" s="18" t="s">
        <v>1076</v>
      </c>
      <c r="C58" s="12" t="str">
        <f>IF(ISERROR(VLOOKUP($B58,Zoznamy!$B$4:$C$11,2,FALSE)),"",VLOOKUP($B58,Zoznamy!$B$4:$C$11,2,FALSE))</f>
        <v/>
      </c>
      <c r="D58" s="18" t="s">
        <v>1154</v>
      </c>
      <c r="E58" s="18" t="s">
        <v>1164</v>
      </c>
      <c r="F58" s="18"/>
      <c r="G58" s="18" t="s">
        <v>1166</v>
      </c>
      <c r="H58" s="100" t="s">
        <v>1165</v>
      </c>
      <c r="I58" s="12" t="str">
        <f>IF(ISERROR(VLOOKUP($H58,Zoznamy!$H$3:$I$620,2,FALSE)),"",VLOOKUP($H58,Zoznamy!$H$3:$I$620,2,FALSE))</f>
        <v/>
      </c>
      <c r="J58" s="24"/>
      <c r="K58" s="24" t="s">
        <v>1156</v>
      </c>
      <c r="L58" s="24" t="str">
        <f>IF(ISERROR(VLOOKUP($B58&amp;" "&amp;$M58,Zoznamy!$N$4:$O$14,2,FALSE)),"",VLOOKUP($B58&amp;" "&amp;$M58,Zoznamy!$N$4:$O$14,2,FALSE))</f>
        <v/>
      </c>
      <c r="M58" s="24" t="str">
        <f>IF(ISERROR(VLOOKUP($K58,Zoznamy!$L$4:$M$7,2,FALSE)),"",VLOOKUP($K58,Zoznamy!$L$4:$M$7,2,FALSE))</f>
        <v/>
      </c>
      <c r="N58" s="24" t="str">
        <f t="shared" si="1"/>
        <v/>
      </c>
      <c r="O58" s="24" t="str">
        <f>IF(ISERROR(VLOOKUP($B58,Zoznamy!$B$4:$K$12,10,FALSE)),"",VLOOKUP($B58,Zoznamy!$B$4:$K$12,10,FALSE))</f>
        <v/>
      </c>
    </row>
    <row r="59" spans="1:15" x14ac:dyDescent="0.25">
      <c r="A59" s="12"/>
      <c r="B59" s="18" t="s">
        <v>1076</v>
      </c>
      <c r="C59" s="12" t="str">
        <f>IF(ISERROR(VLOOKUP($B59,Zoznamy!$B$4:$C$11,2,FALSE)),"",VLOOKUP($B59,Zoznamy!$B$4:$C$11,2,FALSE))</f>
        <v/>
      </c>
      <c r="D59" s="18" t="s">
        <v>1154</v>
      </c>
      <c r="E59" s="18" t="s">
        <v>1164</v>
      </c>
      <c r="F59" s="18"/>
      <c r="G59" s="18" t="s">
        <v>1166</v>
      </c>
      <c r="H59" s="100" t="s">
        <v>1165</v>
      </c>
      <c r="I59" s="12" t="str">
        <f>IF(ISERROR(VLOOKUP($H59,Zoznamy!$H$3:$I$620,2,FALSE)),"",VLOOKUP($H59,Zoznamy!$H$3:$I$620,2,FALSE))</f>
        <v/>
      </c>
      <c r="J59" s="24"/>
      <c r="K59" s="24" t="s">
        <v>1156</v>
      </c>
      <c r="L59" s="24" t="str">
        <f>IF(ISERROR(VLOOKUP($B59&amp;" "&amp;$M59,Zoznamy!$N$4:$O$14,2,FALSE)),"",VLOOKUP($B59&amp;" "&amp;$M59,Zoznamy!$N$4:$O$14,2,FALSE))</f>
        <v/>
      </c>
      <c r="M59" s="24" t="str">
        <f>IF(ISERROR(VLOOKUP($K59,Zoznamy!$L$4:$M$7,2,FALSE)),"",VLOOKUP($K59,Zoznamy!$L$4:$M$7,2,FALSE))</f>
        <v/>
      </c>
      <c r="N59" s="24" t="str">
        <f t="shared" si="1"/>
        <v/>
      </c>
      <c r="O59" s="24" t="str">
        <f>IF(ISERROR(VLOOKUP($B59,Zoznamy!$B$4:$K$12,10,FALSE)),"",VLOOKUP($B59,Zoznamy!$B$4:$K$12,10,FALSE))</f>
        <v/>
      </c>
    </row>
    <row r="60" spans="1:15" x14ac:dyDescent="0.25">
      <c r="A60" s="12"/>
      <c r="B60" s="18" t="s">
        <v>1076</v>
      </c>
      <c r="C60" s="12" t="str">
        <f>IF(ISERROR(VLOOKUP($B60,Zoznamy!$B$4:$C$11,2,FALSE)),"",VLOOKUP($B60,Zoznamy!$B$4:$C$11,2,FALSE))</f>
        <v/>
      </c>
      <c r="D60" s="18" t="s">
        <v>1154</v>
      </c>
      <c r="E60" s="18" t="s">
        <v>1164</v>
      </c>
      <c r="F60" s="18"/>
      <c r="G60" s="18" t="s">
        <v>1166</v>
      </c>
      <c r="H60" s="100" t="s">
        <v>1165</v>
      </c>
      <c r="I60" s="12" t="str">
        <f>IF(ISERROR(VLOOKUP($H60,Zoznamy!$H$3:$I$620,2,FALSE)),"",VLOOKUP($H60,Zoznamy!$H$3:$I$620,2,FALSE))</f>
        <v/>
      </c>
      <c r="J60" s="24"/>
      <c r="K60" s="24" t="s">
        <v>1156</v>
      </c>
      <c r="L60" s="24" t="str">
        <f>IF(ISERROR(VLOOKUP($B60&amp;" "&amp;$M60,Zoznamy!$N$4:$O$14,2,FALSE)),"",VLOOKUP($B60&amp;" "&amp;$M60,Zoznamy!$N$4:$O$14,2,FALSE))</f>
        <v/>
      </c>
      <c r="M60" s="24" t="str">
        <f>IF(ISERROR(VLOOKUP($K60,Zoznamy!$L$4:$M$7,2,FALSE)),"",VLOOKUP($K60,Zoznamy!$L$4:$M$7,2,FALSE))</f>
        <v/>
      </c>
      <c r="N60" s="24" t="str">
        <f t="shared" si="1"/>
        <v/>
      </c>
      <c r="O60" s="24" t="str">
        <f>IF(ISERROR(VLOOKUP($B60,Zoznamy!$B$4:$K$12,10,FALSE)),"",VLOOKUP($B60,Zoznamy!$B$4:$K$12,10,FALSE))</f>
        <v/>
      </c>
    </row>
    <row r="61" spans="1:15" x14ac:dyDescent="0.25">
      <c r="A61" s="12"/>
      <c r="B61" s="18" t="s">
        <v>1076</v>
      </c>
      <c r="C61" s="12" t="str">
        <f>IF(ISERROR(VLOOKUP($B61,Zoznamy!$B$4:$C$11,2,FALSE)),"",VLOOKUP($B61,Zoznamy!$B$4:$C$11,2,FALSE))</f>
        <v/>
      </c>
      <c r="D61" s="18" t="s">
        <v>1154</v>
      </c>
      <c r="E61" s="18" t="s">
        <v>1164</v>
      </c>
      <c r="F61" s="18"/>
      <c r="G61" s="18" t="s">
        <v>1166</v>
      </c>
      <c r="H61" s="100" t="s">
        <v>1165</v>
      </c>
      <c r="I61" s="12" t="str">
        <f>IF(ISERROR(VLOOKUP($H61,Zoznamy!$H$3:$I$620,2,FALSE)),"",VLOOKUP($H61,Zoznamy!$H$3:$I$620,2,FALSE))</f>
        <v/>
      </c>
      <c r="J61" s="24"/>
      <c r="K61" s="24" t="s">
        <v>1156</v>
      </c>
      <c r="L61" s="24" t="str">
        <f>IF(ISERROR(VLOOKUP($B61&amp;" "&amp;$M61,Zoznamy!$N$4:$O$14,2,FALSE)),"",VLOOKUP($B61&amp;" "&amp;$M61,Zoznamy!$N$4:$O$14,2,FALSE))</f>
        <v/>
      </c>
      <c r="M61" s="24" t="str">
        <f>IF(ISERROR(VLOOKUP($K61,Zoznamy!$L$4:$M$7,2,FALSE)),"",VLOOKUP($K61,Zoznamy!$L$4:$M$7,2,FALSE))</f>
        <v/>
      </c>
      <c r="N61" s="24" t="str">
        <f t="shared" si="1"/>
        <v/>
      </c>
      <c r="O61" s="24" t="str">
        <f>IF(ISERROR(VLOOKUP($B61,Zoznamy!$B$4:$K$12,10,FALSE)),"",VLOOKUP($B61,Zoznamy!$B$4:$K$12,10,FALSE))</f>
        <v/>
      </c>
    </row>
    <row r="62" spans="1:15" x14ac:dyDescent="0.25">
      <c r="A62" s="12"/>
      <c r="B62" s="18" t="s">
        <v>1076</v>
      </c>
      <c r="C62" s="12" t="str">
        <f>IF(ISERROR(VLOOKUP($B62,Zoznamy!$B$4:$C$11,2,FALSE)),"",VLOOKUP($B62,Zoznamy!$B$4:$C$11,2,FALSE))</f>
        <v/>
      </c>
      <c r="D62" s="18" t="s">
        <v>1154</v>
      </c>
      <c r="E62" s="18" t="s">
        <v>1164</v>
      </c>
      <c r="F62" s="18"/>
      <c r="G62" s="18" t="s">
        <v>1166</v>
      </c>
      <c r="H62" s="100" t="s">
        <v>1165</v>
      </c>
      <c r="I62" s="12" t="str">
        <f>IF(ISERROR(VLOOKUP($H62,Zoznamy!$H$3:$I$620,2,FALSE)),"",VLOOKUP($H62,Zoznamy!$H$3:$I$620,2,FALSE))</f>
        <v/>
      </c>
      <c r="J62" s="24"/>
      <c r="K62" s="24" t="s">
        <v>1156</v>
      </c>
      <c r="L62" s="24" t="str">
        <f>IF(ISERROR(VLOOKUP($B62&amp;" "&amp;$M62,Zoznamy!$N$4:$O$14,2,FALSE)),"",VLOOKUP($B62&amp;" "&amp;$M62,Zoznamy!$N$4:$O$14,2,FALSE))</f>
        <v/>
      </c>
      <c r="M62" s="24" t="str">
        <f>IF(ISERROR(VLOOKUP($K62,Zoznamy!$L$4:$M$7,2,FALSE)),"",VLOOKUP($K62,Zoznamy!$L$4:$M$7,2,FALSE))</f>
        <v/>
      </c>
      <c r="N62" s="24" t="str">
        <f t="shared" si="1"/>
        <v/>
      </c>
      <c r="O62" s="24" t="str">
        <f>IF(ISERROR(VLOOKUP($B62,Zoznamy!$B$4:$K$12,10,FALSE)),"",VLOOKUP($B62,Zoznamy!$B$4:$K$12,10,FALSE))</f>
        <v/>
      </c>
    </row>
    <row r="63" spans="1:15" x14ac:dyDescent="0.25">
      <c r="A63" s="12"/>
      <c r="B63" s="18" t="s">
        <v>1076</v>
      </c>
      <c r="C63" s="12" t="str">
        <f>IF(ISERROR(VLOOKUP($B63,Zoznamy!$B$4:$C$11,2,FALSE)),"",VLOOKUP($B63,Zoznamy!$B$4:$C$11,2,FALSE))</f>
        <v/>
      </c>
      <c r="D63" s="18" t="s">
        <v>1154</v>
      </c>
      <c r="E63" s="18" t="s">
        <v>1164</v>
      </c>
      <c r="F63" s="18"/>
      <c r="G63" s="18" t="s">
        <v>1166</v>
      </c>
      <c r="H63" s="100" t="s">
        <v>1165</v>
      </c>
      <c r="I63" s="12" t="str">
        <f>IF(ISERROR(VLOOKUP($H63,Zoznamy!$H$3:$I$620,2,FALSE)),"",VLOOKUP($H63,Zoznamy!$H$3:$I$620,2,FALSE))</f>
        <v/>
      </c>
      <c r="J63" s="24"/>
      <c r="K63" s="24" t="s">
        <v>1156</v>
      </c>
      <c r="L63" s="24" t="str">
        <f>IF(ISERROR(VLOOKUP($B63&amp;" "&amp;$M63,Zoznamy!$N$4:$O$14,2,FALSE)),"",VLOOKUP($B63&amp;" "&amp;$M63,Zoznamy!$N$4:$O$14,2,FALSE))</f>
        <v/>
      </c>
      <c r="M63" s="24" t="str">
        <f>IF(ISERROR(VLOOKUP($K63,Zoznamy!$L$4:$M$7,2,FALSE)),"",VLOOKUP($K63,Zoznamy!$L$4:$M$7,2,FALSE))</f>
        <v/>
      </c>
      <c r="N63" s="24" t="str">
        <f t="shared" si="1"/>
        <v/>
      </c>
      <c r="O63" s="24" t="str">
        <f>IF(ISERROR(VLOOKUP($B63,Zoznamy!$B$4:$K$12,10,FALSE)),"",VLOOKUP($B63,Zoznamy!$B$4:$K$12,10,FALSE))</f>
        <v/>
      </c>
    </row>
    <row r="64" spans="1:15" x14ac:dyDescent="0.25">
      <c r="A64" s="12"/>
      <c r="B64" s="18" t="s">
        <v>1076</v>
      </c>
      <c r="C64" s="12" t="str">
        <f>IF(ISERROR(VLOOKUP($B64,Zoznamy!$B$4:$C$11,2,FALSE)),"",VLOOKUP($B64,Zoznamy!$B$4:$C$11,2,FALSE))</f>
        <v/>
      </c>
      <c r="D64" s="18" t="s">
        <v>1154</v>
      </c>
      <c r="E64" s="18" t="s">
        <v>1164</v>
      </c>
      <c r="F64" s="18"/>
      <c r="G64" s="18" t="s">
        <v>1166</v>
      </c>
      <c r="H64" s="100" t="s">
        <v>1165</v>
      </c>
      <c r="I64" s="12" t="str">
        <f>IF(ISERROR(VLOOKUP($H64,Zoznamy!$H$3:$I$620,2,FALSE)),"",VLOOKUP($H64,Zoznamy!$H$3:$I$620,2,FALSE))</f>
        <v/>
      </c>
      <c r="J64" s="24"/>
      <c r="K64" s="24" t="s">
        <v>1156</v>
      </c>
      <c r="L64" s="24" t="str">
        <f>IF(ISERROR(VLOOKUP($B64&amp;" "&amp;$M64,Zoznamy!$N$4:$O$14,2,FALSE)),"",VLOOKUP($B64&amp;" "&amp;$M64,Zoznamy!$N$4:$O$14,2,FALSE))</f>
        <v/>
      </c>
      <c r="M64" s="24" t="str">
        <f>IF(ISERROR(VLOOKUP($K64,Zoznamy!$L$4:$M$7,2,FALSE)),"",VLOOKUP($K64,Zoznamy!$L$4:$M$7,2,FALSE))</f>
        <v/>
      </c>
      <c r="N64" s="24" t="str">
        <f t="shared" si="1"/>
        <v/>
      </c>
      <c r="O64" s="24" t="str">
        <f>IF(ISERROR(VLOOKUP($B64,Zoznamy!$B$4:$K$12,10,FALSE)),"",VLOOKUP($B64,Zoznamy!$B$4:$K$12,10,FALSE))</f>
        <v/>
      </c>
    </row>
    <row r="65" spans="1:15" x14ac:dyDescent="0.25">
      <c r="A65" s="12"/>
      <c r="B65" s="18" t="s">
        <v>1076</v>
      </c>
      <c r="C65" s="12" t="str">
        <f>IF(ISERROR(VLOOKUP($B65,Zoznamy!$B$4:$C$11,2,FALSE)),"",VLOOKUP($B65,Zoznamy!$B$4:$C$11,2,FALSE))</f>
        <v/>
      </c>
      <c r="D65" s="18" t="s">
        <v>1154</v>
      </c>
      <c r="E65" s="18" t="s">
        <v>1164</v>
      </c>
      <c r="F65" s="18"/>
      <c r="G65" s="18" t="s">
        <v>1166</v>
      </c>
      <c r="H65" s="100" t="s">
        <v>1165</v>
      </c>
      <c r="I65" s="12" t="str">
        <f>IF(ISERROR(VLOOKUP($H65,Zoznamy!$H$3:$I$620,2,FALSE)),"",VLOOKUP($H65,Zoznamy!$H$3:$I$620,2,FALSE))</f>
        <v/>
      </c>
      <c r="J65" s="24"/>
      <c r="K65" s="24" t="s">
        <v>1156</v>
      </c>
      <c r="L65" s="24" t="str">
        <f>IF(ISERROR(VLOOKUP($B65&amp;" "&amp;$M65,Zoznamy!$N$4:$O$14,2,FALSE)),"",VLOOKUP($B65&amp;" "&amp;$M65,Zoznamy!$N$4:$O$14,2,FALSE))</f>
        <v/>
      </c>
      <c r="M65" s="24" t="str">
        <f>IF(ISERROR(VLOOKUP($K65,Zoznamy!$L$4:$M$7,2,FALSE)),"",VLOOKUP($K65,Zoznamy!$L$4:$M$7,2,FALSE))</f>
        <v/>
      </c>
      <c r="N65" s="24" t="str">
        <f t="shared" si="1"/>
        <v/>
      </c>
      <c r="O65" s="24" t="str">
        <f>IF(ISERROR(VLOOKUP($B65,Zoznamy!$B$4:$K$12,10,FALSE)),"",VLOOKUP($B65,Zoznamy!$B$4:$K$12,10,FALSE))</f>
        <v/>
      </c>
    </row>
    <row r="66" spans="1:15" x14ac:dyDescent="0.25">
      <c r="A66" s="12"/>
      <c r="B66" s="18" t="s">
        <v>1076</v>
      </c>
      <c r="C66" s="12" t="str">
        <f>IF(ISERROR(VLOOKUP($B66,Zoznamy!$B$4:$C$11,2,FALSE)),"",VLOOKUP($B66,Zoznamy!$B$4:$C$11,2,FALSE))</f>
        <v/>
      </c>
      <c r="D66" s="18" t="s">
        <v>1154</v>
      </c>
      <c r="E66" s="18" t="s">
        <v>1164</v>
      </c>
      <c r="F66" s="18"/>
      <c r="G66" s="18" t="s">
        <v>1166</v>
      </c>
      <c r="H66" s="100" t="s">
        <v>1165</v>
      </c>
      <c r="I66" s="12" t="str">
        <f>IF(ISERROR(VLOOKUP($H66,Zoznamy!$H$3:$I$620,2,FALSE)),"",VLOOKUP($H66,Zoznamy!$H$3:$I$620,2,FALSE))</f>
        <v/>
      </c>
      <c r="J66" s="24"/>
      <c r="K66" s="24" t="s">
        <v>1156</v>
      </c>
      <c r="L66" s="24" t="str">
        <f>IF(ISERROR(VLOOKUP($B66&amp;" "&amp;$M66,Zoznamy!$N$4:$O$14,2,FALSE)),"",VLOOKUP($B66&amp;" "&amp;$M66,Zoznamy!$N$4:$O$14,2,FALSE))</f>
        <v/>
      </c>
      <c r="M66" s="24" t="str">
        <f>IF(ISERROR(VLOOKUP($K66,Zoznamy!$L$4:$M$7,2,FALSE)),"",VLOOKUP($K66,Zoznamy!$L$4:$M$7,2,FALSE))</f>
        <v/>
      </c>
      <c r="N66" s="24" t="str">
        <f t="shared" si="1"/>
        <v/>
      </c>
      <c r="O66" s="24" t="str">
        <f>IF(ISERROR(VLOOKUP($B66,Zoznamy!$B$4:$K$12,10,FALSE)),"",VLOOKUP($B66,Zoznamy!$B$4:$K$12,10,FALSE))</f>
        <v/>
      </c>
    </row>
    <row r="67" spans="1:15" x14ac:dyDescent="0.25">
      <c r="A67" s="12"/>
      <c r="B67" s="18" t="s">
        <v>1076</v>
      </c>
      <c r="C67" s="12" t="str">
        <f>IF(ISERROR(VLOOKUP($B67,Zoznamy!$B$4:$C$11,2,FALSE)),"",VLOOKUP($B67,Zoznamy!$B$4:$C$11,2,FALSE))</f>
        <v/>
      </c>
      <c r="D67" s="18" t="s">
        <v>1154</v>
      </c>
      <c r="E67" s="18" t="s">
        <v>1164</v>
      </c>
      <c r="F67" s="18"/>
      <c r="G67" s="18" t="s">
        <v>1166</v>
      </c>
      <c r="H67" s="100" t="s">
        <v>1165</v>
      </c>
      <c r="I67" s="12" t="str">
        <f>IF(ISERROR(VLOOKUP($H67,Zoznamy!$H$3:$I$620,2,FALSE)),"",VLOOKUP($H67,Zoznamy!$H$3:$I$620,2,FALSE))</f>
        <v/>
      </c>
      <c r="J67" s="24"/>
      <c r="K67" s="24" t="s">
        <v>1156</v>
      </c>
      <c r="L67" s="24" t="str">
        <f>IF(ISERROR(VLOOKUP($B67&amp;" "&amp;$M67,Zoznamy!$N$4:$O$14,2,FALSE)),"",VLOOKUP($B67&amp;" "&amp;$M67,Zoznamy!$N$4:$O$14,2,FALSE))</f>
        <v/>
      </c>
      <c r="M67" s="24" t="str">
        <f>IF(ISERROR(VLOOKUP($K67,Zoznamy!$L$4:$M$7,2,FALSE)),"",VLOOKUP($K67,Zoznamy!$L$4:$M$7,2,FALSE))</f>
        <v/>
      </c>
      <c r="N67" s="24" t="str">
        <f t="shared" si="1"/>
        <v/>
      </c>
      <c r="O67" s="24" t="str">
        <f>IF(ISERROR(VLOOKUP($B67,Zoznamy!$B$4:$K$12,10,FALSE)),"",VLOOKUP($B67,Zoznamy!$B$4:$K$12,10,FALSE))</f>
        <v/>
      </c>
    </row>
    <row r="68" spans="1:15" x14ac:dyDescent="0.25">
      <c r="A68" s="12"/>
      <c r="B68" s="18" t="s">
        <v>1076</v>
      </c>
      <c r="C68" s="12" t="str">
        <f>IF(ISERROR(VLOOKUP($B68,Zoznamy!$B$4:$C$11,2,FALSE)),"",VLOOKUP($B68,Zoznamy!$B$4:$C$11,2,FALSE))</f>
        <v/>
      </c>
      <c r="D68" s="18" t="s">
        <v>1154</v>
      </c>
      <c r="E68" s="18" t="s">
        <v>1164</v>
      </c>
      <c r="F68" s="18"/>
      <c r="G68" s="18" t="s">
        <v>1166</v>
      </c>
      <c r="H68" s="100" t="s">
        <v>1165</v>
      </c>
      <c r="I68" s="12" t="str">
        <f>IF(ISERROR(VLOOKUP($H68,Zoznamy!$H$3:$I$620,2,FALSE)),"",VLOOKUP($H68,Zoznamy!$H$3:$I$620,2,FALSE))</f>
        <v/>
      </c>
      <c r="J68" s="24"/>
      <c r="K68" s="24" t="s">
        <v>1156</v>
      </c>
      <c r="L68" s="24" t="str">
        <f>IF(ISERROR(VLOOKUP($B68&amp;" "&amp;$M68,Zoznamy!$N$4:$O$14,2,FALSE)),"",VLOOKUP($B68&amp;" "&amp;$M68,Zoznamy!$N$4:$O$14,2,FALSE))</f>
        <v/>
      </c>
      <c r="M68" s="24" t="str">
        <f>IF(ISERROR(VLOOKUP($K68,Zoznamy!$L$4:$M$7,2,FALSE)),"",VLOOKUP($K68,Zoznamy!$L$4:$M$7,2,FALSE))</f>
        <v/>
      </c>
      <c r="N68" s="24" t="str">
        <f t="shared" si="1"/>
        <v/>
      </c>
      <c r="O68" s="24" t="str">
        <f>IF(ISERROR(VLOOKUP($B68,Zoznamy!$B$4:$K$12,10,FALSE)),"",VLOOKUP($B68,Zoznamy!$B$4:$K$12,10,FALSE))</f>
        <v/>
      </c>
    </row>
    <row r="69" spans="1:15" x14ac:dyDescent="0.25">
      <c r="A69" s="12"/>
      <c r="B69" s="18" t="s">
        <v>1076</v>
      </c>
      <c r="C69" s="12" t="str">
        <f>IF(ISERROR(VLOOKUP($B69,Zoznamy!$B$4:$C$11,2,FALSE)),"",VLOOKUP($B69,Zoznamy!$B$4:$C$11,2,FALSE))</f>
        <v/>
      </c>
      <c r="D69" s="18" t="s">
        <v>1154</v>
      </c>
      <c r="E69" s="18" t="s">
        <v>1164</v>
      </c>
      <c r="F69" s="18"/>
      <c r="G69" s="18" t="s">
        <v>1166</v>
      </c>
      <c r="H69" s="100" t="s">
        <v>1165</v>
      </c>
      <c r="I69" s="12" t="str">
        <f>IF(ISERROR(VLOOKUP($H69,Zoznamy!$H$3:$I$620,2,FALSE)),"",VLOOKUP($H69,Zoznamy!$H$3:$I$620,2,FALSE))</f>
        <v/>
      </c>
      <c r="J69" s="24"/>
      <c r="K69" s="24" t="s">
        <v>1156</v>
      </c>
      <c r="L69" s="24" t="str">
        <f>IF(ISERROR(VLOOKUP($B69&amp;" "&amp;$M69,Zoznamy!$N$4:$O$14,2,FALSE)),"",VLOOKUP($B69&amp;" "&amp;$M69,Zoznamy!$N$4:$O$14,2,FALSE))</f>
        <v/>
      </c>
      <c r="M69" s="24" t="str">
        <f>IF(ISERROR(VLOOKUP($K69,Zoznamy!$L$4:$M$7,2,FALSE)),"",VLOOKUP($K69,Zoznamy!$L$4:$M$7,2,FALSE))</f>
        <v/>
      </c>
      <c r="N69" s="24" t="str">
        <f t="shared" si="1"/>
        <v/>
      </c>
      <c r="O69" s="24" t="str">
        <f>IF(ISERROR(VLOOKUP($B69,Zoznamy!$B$4:$K$12,10,FALSE)),"",VLOOKUP($B69,Zoznamy!$B$4:$K$12,10,FALSE))</f>
        <v/>
      </c>
    </row>
    <row r="70" spans="1:15" x14ac:dyDescent="0.25">
      <c r="A70" s="12"/>
      <c r="B70" s="18" t="s">
        <v>1076</v>
      </c>
      <c r="C70" s="12" t="str">
        <f>IF(ISERROR(VLOOKUP($B70,Zoznamy!$B$4:$C$11,2,FALSE)),"",VLOOKUP($B70,Zoznamy!$B$4:$C$11,2,FALSE))</f>
        <v/>
      </c>
      <c r="D70" s="18" t="s">
        <v>1154</v>
      </c>
      <c r="E70" s="18" t="s">
        <v>1164</v>
      </c>
      <c r="F70" s="18"/>
      <c r="G70" s="18" t="s">
        <v>1166</v>
      </c>
      <c r="H70" s="100" t="s">
        <v>1165</v>
      </c>
      <c r="I70" s="12" t="str">
        <f>IF(ISERROR(VLOOKUP($H70,Zoznamy!$H$3:$I$620,2,FALSE)),"",VLOOKUP($H70,Zoznamy!$H$3:$I$620,2,FALSE))</f>
        <v/>
      </c>
      <c r="J70" s="24"/>
      <c r="K70" s="24" t="s">
        <v>1156</v>
      </c>
      <c r="L70" s="24" t="str">
        <f>IF(ISERROR(VLOOKUP($B70&amp;" "&amp;$M70,Zoznamy!$N$4:$O$14,2,FALSE)),"",VLOOKUP($B70&amp;" "&amp;$M70,Zoznamy!$N$4:$O$14,2,FALSE))</f>
        <v/>
      </c>
      <c r="M70" s="24" t="str">
        <f>IF(ISERROR(VLOOKUP($K70,Zoznamy!$L$4:$M$7,2,FALSE)),"",VLOOKUP($K70,Zoznamy!$L$4:$M$7,2,FALSE))</f>
        <v/>
      </c>
      <c r="N70" s="24" t="str">
        <f t="shared" si="1"/>
        <v/>
      </c>
      <c r="O70" s="24" t="str">
        <f>IF(ISERROR(VLOOKUP($B70,Zoznamy!$B$4:$K$12,10,FALSE)),"",VLOOKUP($B70,Zoznamy!$B$4:$K$12,10,FALSE))</f>
        <v/>
      </c>
    </row>
    <row r="71" spans="1:15" x14ac:dyDescent="0.25">
      <c r="A71" s="12"/>
      <c r="B71" s="18" t="s">
        <v>1076</v>
      </c>
      <c r="C71" s="12" t="str">
        <f>IF(ISERROR(VLOOKUP($B71,Zoznamy!$B$4:$C$11,2,FALSE)),"",VLOOKUP($B71,Zoznamy!$B$4:$C$11,2,FALSE))</f>
        <v/>
      </c>
      <c r="D71" s="18" t="s">
        <v>1154</v>
      </c>
      <c r="E71" s="18" t="s">
        <v>1164</v>
      </c>
      <c r="F71" s="18"/>
      <c r="G71" s="18" t="s">
        <v>1166</v>
      </c>
      <c r="H71" s="100" t="s">
        <v>1165</v>
      </c>
      <c r="I71" s="12" t="str">
        <f>IF(ISERROR(VLOOKUP($H71,Zoznamy!$H$3:$I$620,2,FALSE)),"",VLOOKUP($H71,Zoznamy!$H$3:$I$620,2,FALSE))</f>
        <v/>
      </c>
      <c r="J71" s="24"/>
      <c r="K71" s="24" t="s">
        <v>1156</v>
      </c>
      <c r="L71" s="24" t="str">
        <f>IF(ISERROR(VLOOKUP($B71&amp;" "&amp;$M71,Zoznamy!$N$4:$O$14,2,FALSE)),"",VLOOKUP($B71&amp;" "&amp;$M71,Zoznamy!$N$4:$O$14,2,FALSE))</f>
        <v/>
      </c>
      <c r="M71" s="24" t="str">
        <f>IF(ISERROR(VLOOKUP($K71,Zoznamy!$L$4:$M$7,2,FALSE)),"",VLOOKUP($K71,Zoznamy!$L$4:$M$7,2,FALSE))</f>
        <v/>
      </c>
      <c r="N71" s="24" t="str">
        <f t="shared" si="1"/>
        <v/>
      </c>
      <c r="O71" s="24" t="str">
        <f>IF(ISERROR(VLOOKUP($B71,Zoznamy!$B$4:$K$12,10,FALSE)),"",VLOOKUP($B71,Zoznamy!$B$4:$K$12,10,FALSE))</f>
        <v/>
      </c>
    </row>
    <row r="72" spans="1:15" x14ac:dyDescent="0.25">
      <c r="A72" s="12"/>
      <c r="B72" s="18" t="s">
        <v>1076</v>
      </c>
      <c r="C72" s="12" t="str">
        <f>IF(ISERROR(VLOOKUP($B72,Zoznamy!$B$4:$C$11,2,FALSE)),"",VLOOKUP($B72,Zoznamy!$B$4:$C$11,2,FALSE))</f>
        <v/>
      </c>
      <c r="D72" s="18" t="s">
        <v>1154</v>
      </c>
      <c r="E72" s="18" t="s">
        <v>1164</v>
      </c>
      <c r="F72" s="18"/>
      <c r="G72" s="18" t="s">
        <v>1166</v>
      </c>
      <c r="H72" s="100" t="s">
        <v>1165</v>
      </c>
      <c r="I72" s="12" t="str">
        <f>IF(ISERROR(VLOOKUP($H72,Zoznamy!$H$3:$I$620,2,FALSE)),"",VLOOKUP($H72,Zoznamy!$H$3:$I$620,2,FALSE))</f>
        <v/>
      </c>
      <c r="J72" s="24"/>
      <c r="K72" s="24" t="s">
        <v>1156</v>
      </c>
      <c r="L72" s="24" t="str">
        <f>IF(ISERROR(VLOOKUP($B72&amp;" "&amp;$M72,Zoznamy!$N$4:$O$14,2,FALSE)),"",VLOOKUP($B72&amp;" "&amp;$M72,Zoznamy!$N$4:$O$14,2,FALSE))</f>
        <v/>
      </c>
      <c r="M72" s="24" t="str">
        <f>IF(ISERROR(VLOOKUP($K72,Zoznamy!$L$4:$M$7,2,FALSE)),"",VLOOKUP($K72,Zoznamy!$L$4:$M$7,2,FALSE))</f>
        <v/>
      </c>
      <c r="N72" s="24" t="str">
        <f t="shared" si="1"/>
        <v/>
      </c>
      <c r="O72" s="24" t="str">
        <f>IF(ISERROR(VLOOKUP($B72,Zoznamy!$B$4:$K$12,10,FALSE)),"",VLOOKUP($B72,Zoznamy!$B$4:$K$12,10,FALSE))</f>
        <v/>
      </c>
    </row>
    <row r="73" spans="1:15" x14ac:dyDescent="0.25">
      <c r="A73" s="12"/>
      <c r="B73" s="18" t="s">
        <v>1076</v>
      </c>
      <c r="C73" s="12" t="str">
        <f>IF(ISERROR(VLOOKUP($B73,Zoznamy!$B$4:$C$11,2,FALSE)),"",VLOOKUP($B73,Zoznamy!$B$4:$C$11,2,FALSE))</f>
        <v/>
      </c>
      <c r="D73" s="18" t="s">
        <v>1154</v>
      </c>
      <c r="E73" s="18" t="s">
        <v>1164</v>
      </c>
      <c r="F73" s="18"/>
      <c r="G73" s="18" t="s">
        <v>1166</v>
      </c>
      <c r="H73" s="100" t="s">
        <v>1165</v>
      </c>
      <c r="I73" s="12" t="str">
        <f>IF(ISERROR(VLOOKUP($H73,Zoznamy!$H$3:$I$620,2,FALSE)),"",VLOOKUP($H73,Zoznamy!$H$3:$I$620,2,FALSE))</f>
        <v/>
      </c>
      <c r="J73" s="24"/>
      <c r="K73" s="24" t="s">
        <v>1156</v>
      </c>
      <c r="L73" s="24" t="str">
        <f>IF(ISERROR(VLOOKUP($B73&amp;" "&amp;$M73,Zoznamy!$N$4:$O$14,2,FALSE)),"",VLOOKUP($B73&amp;" "&amp;$M73,Zoznamy!$N$4:$O$14,2,FALSE))</f>
        <v/>
      </c>
      <c r="M73" s="24" t="str">
        <f>IF(ISERROR(VLOOKUP($K73,Zoznamy!$L$4:$M$7,2,FALSE)),"",VLOOKUP($K73,Zoznamy!$L$4:$M$7,2,FALSE))</f>
        <v/>
      </c>
      <c r="N73" s="24" t="str">
        <f t="shared" si="1"/>
        <v/>
      </c>
      <c r="O73" s="24" t="str">
        <f>IF(ISERROR(VLOOKUP($B73,Zoznamy!$B$4:$K$12,10,FALSE)),"",VLOOKUP($B73,Zoznamy!$B$4:$K$12,10,FALSE))</f>
        <v/>
      </c>
    </row>
    <row r="74" spans="1:15" x14ac:dyDescent="0.25">
      <c r="A74" s="12"/>
      <c r="B74" s="18" t="s">
        <v>1076</v>
      </c>
      <c r="C74" s="12" t="str">
        <f>IF(ISERROR(VLOOKUP($B74,Zoznamy!$B$4:$C$11,2,FALSE)),"",VLOOKUP($B74,Zoznamy!$B$4:$C$11,2,FALSE))</f>
        <v/>
      </c>
      <c r="D74" s="18" t="s">
        <v>1154</v>
      </c>
      <c r="E74" s="18" t="s">
        <v>1164</v>
      </c>
      <c r="F74" s="18"/>
      <c r="G74" s="18" t="s">
        <v>1166</v>
      </c>
      <c r="H74" s="100" t="s">
        <v>1165</v>
      </c>
      <c r="I74" s="12" t="str">
        <f>IF(ISERROR(VLOOKUP($H74,Zoznamy!$H$3:$I$620,2,FALSE)),"",VLOOKUP($H74,Zoznamy!$H$3:$I$620,2,FALSE))</f>
        <v/>
      </c>
      <c r="J74" s="24"/>
      <c r="K74" s="24" t="s">
        <v>1156</v>
      </c>
      <c r="L74" s="24" t="str">
        <f>IF(ISERROR(VLOOKUP($B74&amp;" "&amp;$M74,Zoznamy!$N$4:$O$14,2,FALSE)),"",VLOOKUP($B74&amp;" "&amp;$M74,Zoznamy!$N$4:$O$14,2,FALSE))</f>
        <v/>
      </c>
      <c r="M74" s="24" t="str">
        <f>IF(ISERROR(VLOOKUP($K74,Zoznamy!$L$4:$M$7,2,FALSE)),"",VLOOKUP($K74,Zoznamy!$L$4:$M$7,2,FALSE))</f>
        <v/>
      </c>
      <c r="N74" s="24" t="str">
        <f t="shared" si="1"/>
        <v/>
      </c>
      <c r="O74" s="24" t="str">
        <f>IF(ISERROR(VLOOKUP($B74,Zoznamy!$B$4:$K$12,10,FALSE)),"",VLOOKUP($B74,Zoznamy!$B$4:$K$12,10,FALSE))</f>
        <v/>
      </c>
    </row>
    <row r="75" spans="1:15" x14ac:dyDescent="0.25">
      <c r="A75" s="12"/>
      <c r="B75" s="18" t="s">
        <v>1076</v>
      </c>
      <c r="C75" s="12" t="str">
        <f>IF(ISERROR(VLOOKUP($B75,Zoznamy!$B$4:$C$11,2,FALSE)),"",VLOOKUP($B75,Zoznamy!$B$4:$C$11,2,FALSE))</f>
        <v/>
      </c>
      <c r="D75" s="18" t="s">
        <v>1154</v>
      </c>
      <c r="E75" s="18" t="s">
        <v>1164</v>
      </c>
      <c r="F75" s="18"/>
      <c r="G75" s="18" t="s">
        <v>1166</v>
      </c>
      <c r="H75" s="100" t="s">
        <v>1165</v>
      </c>
      <c r="I75" s="12" t="str">
        <f>IF(ISERROR(VLOOKUP($H75,Zoznamy!$H$3:$I$620,2,FALSE)),"",VLOOKUP($H75,Zoznamy!$H$3:$I$620,2,FALSE))</f>
        <v/>
      </c>
      <c r="J75" s="24"/>
      <c r="K75" s="24" t="s">
        <v>1156</v>
      </c>
      <c r="L75" s="24" t="str">
        <f>IF(ISERROR(VLOOKUP($B75&amp;" "&amp;$M75,Zoznamy!$N$4:$O$14,2,FALSE)),"",VLOOKUP($B75&amp;" "&amp;$M75,Zoznamy!$N$4:$O$14,2,FALSE))</f>
        <v/>
      </c>
      <c r="M75" s="24" t="str">
        <f>IF(ISERROR(VLOOKUP($K75,Zoznamy!$L$4:$M$7,2,FALSE)),"",VLOOKUP($K75,Zoznamy!$L$4:$M$7,2,FALSE))</f>
        <v/>
      </c>
      <c r="N75" s="24" t="str">
        <f t="shared" si="1"/>
        <v/>
      </c>
      <c r="O75" s="24" t="str">
        <f>IF(ISERROR(VLOOKUP($B75,Zoznamy!$B$4:$K$12,10,FALSE)),"",VLOOKUP($B75,Zoznamy!$B$4:$K$12,10,FALSE))</f>
        <v/>
      </c>
    </row>
    <row r="76" spans="1:15" x14ac:dyDescent="0.25">
      <c r="A76" s="12"/>
      <c r="B76" s="18" t="s">
        <v>1076</v>
      </c>
      <c r="C76" s="12" t="str">
        <f>IF(ISERROR(VLOOKUP($B76,Zoznamy!$B$4:$C$11,2,FALSE)),"",VLOOKUP($B76,Zoznamy!$B$4:$C$11,2,FALSE))</f>
        <v/>
      </c>
      <c r="D76" s="18" t="s">
        <v>1154</v>
      </c>
      <c r="E76" s="18" t="s">
        <v>1164</v>
      </c>
      <c r="F76" s="18"/>
      <c r="G76" s="18" t="s">
        <v>1166</v>
      </c>
      <c r="H76" s="100" t="s">
        <v>1165</v>
      </c>
      <c r="I76" s="12" t="str">
        <f>IF(ISERROR(VLOOKUP($H76,Zoznamy!$H$3:$I$620,2,FALSE)),"",VLOOKUP($H76,Zoznamy!$H$3:$I$620,2,FALSE))</f>
        <v/>
      </c>
      <c r="J76" s="24"/>
      <c r="K76" s="24" t="s">
        <v>1156</v>
      </c>
      <c r="L76" s="24" t="str">
        <f>IF(ISERROR(VLOOKUP($B76&amp;" "&amp;$M76,Zoznamy!$N$4:$O$14,2,FALSE)),"",VLOOKUP($B76&amp;" "&amp;$M76,Zoznamy!$N$4:$O$14,2,FALSE))</f>
        <v/>
      </c>
      <c r="M76" s="24" t="str">
        <f>IF(ISERROR(VLOOKUP($K76,Zoznamy!$L$4:$M$7,2,FALSE)),"",VLOOKUP($K76,Zoznamy!$L$4:$M$7,2,FALSE))</f>
        <v/>
      </c>
      <c r="N76" s="24" t="str">
        <f t="shared" si="1"/>
        <v/>
      </c>
      <c r="O76" s="24" t="str">
        <f>IF(ISERROR(VLOOKUP($B76,Zoznamy!$B$4:$K$12,10,FALSE)),"",VLOOKUP($B76,Zoznamy!$B$4:$K$12,10,FALSE))</f>
        <v/>
      </c>
    </row>
    <row r="77" spans="1:15" x14ac:dyDescent="0.25">
      <c r="A77" s="12"/>
      <c r="B77" s="18" t="s">
        <v>1076</v>
      </c>
      <c r="C77" s="12" t="str">
        <f>IF(ISERROR(VLOOKUP($B77,Zoznamy!$B$4:$C$11,2,FALSE)),"",VLOOKUP($B77,Zoznamy!$B$4:$C$11,2,FALSE))</f>
        <v/>
      </c>
      <c r="D77" s="18" t="s">
        <v>1154</v>
      </c>
      <c r="E77" s="18" t="s">
        <v>1164</v>
      </c>
      <c r="F77" s="18"/>
      <c r="G77" s="18" t="s">
        <v>1166</v>
      </c>
      <c r="H77" s="100" t="s">
        <v>1165</v>
      </c>
      <c r="I77" s="12" t="str">
        <f>IF(ISERROR(VLOOKUP($H77,Zoznamy!$H$3:$I$620,2,FALSE)),"",VLOOKUP($H77,Zoznamy!$H$3:$I$620,2,FALSE))</f>
        <v/>
      </c>
      <c r="J77" s="24"/>
      <c r="K77" s="24" t="s">
        <v>1156</v>
      </c>
      <c r="L77" s="24" t="str">
        <f>IF(ISERROR(VLOOKUP($B77&amp;" "&amp;$M77,Zoznamy!$N$4:$O$14,2,FALSE)),"",VLOOKUP($B77&amp;" "&amp;$M77,Zoznamy!$N$4:$O$14,2,FALSE))</f>
        <v/>
      </c>
      <c r="M77" s="24" t="str">
        <f>IF(ISERROR(VLOOKUP($K77,Zoznamy!$L$4:$M$7,2,FALSE)),"",VLOOKUP($K77,Zoznamy!$L$4:$M$7,2,FALSE))</f>
        <v/>
      </c>
      <c r="N77" s="24" t="str">
        <f t="shared" si="1"/>
        <v/>
      </c>
      <c r="O77" s="24" t="str">
        <f>IF(ISERROR(VLOOKUP($B77,Zoznamy!$B$4:$K$12,10,FALSE)),"",VLOOKUP($B77,Zoznamy!$B$4:$K$12,10,FALSE))</f>
        <v/>
      </c>
    </row>
    <row r="78" spans="1:15" x14ac:dyDescent="0.25">
      <c r="A78" s="12"/>
      <c r="B78" s="18" t="s">
        <v>1076</v>
      </c>
      <c r="C78" s="12" t="str">
        <f>IF(ISERROR(VLOOKUP($B78,Zoznamy!$B$4:$C$11,2,FALSE)),"",VLOOKUP($B78,Zoznamy!$B$4:$C$11,2,FALSE))</f>
        <v/>
      </c>
      <c r="D78" s="18" t="s">
        <v>1154</v>
      </c>
      <c r="E78" s="18" t="s">
        <v>1164</v>
      </c>
      <c r="F78" s="18"/>
      <c r="G78" s="18" t="s">
        <v>1166</v>
      </c>
      <c r="H78" s="100" t="s">
        <v>1165</v>
      </c>
      <c r="I78" s="12" t="str">
        <f>IF(ISERROR(VLOOKUP($H78,Zoznamy!$H$3:$I$620,2,FALSE)),"",VLOOKUP($H78,Zoznamy!$H$3:$I$620,2,FALSE))</f>
        <v/>
      </c>
      <c r="J78" s="24"/>
      <c r="K78" s="24" t="s">
        <v>1156</v>
      </c>
      <c r="L78" s="24" t="str">
        <f>IF(ISERROR(VLOOKUP($B78&amp;" "&amp;$M78,Zoznamy!$N$4:$O$14,2,FALSE)),"",VLOOKUP($B78&amp;" "&amp;$M78,Zoznamy!$N$4:$O$14,2,FALSE))</f>
        <v/>
      </c>
      <c r="M78" s="24" t="str">
        <f>IF(ISERROR(VLOOKUP($K78,Zoznamy!$L$4:$M$7,2,FALSE)),"",VLOOKUP($K78,Zoznamy!$L$4:$M$7,2,FALSE))</f>
        <v/>
      </c>
      <c r="N78" s="24" t="str">
        <f t="shared" si="1"/>
        <v/>
      </c>
      <c r="O78" s="24" t="str">
        <f>IF(ISERROR(VLOOKUP($B78,Zoznamy!$B$4:$K$12,10,FALSE)),"",VLOOKUP($B78,Zoznamy!$B$4:$K$12,10,FALSE))</f>
        <v/>
      </c>
    </row>
    <row r="79" spans="1:15" x14ac:dyDescent="0.25">
      <c r="A79" s="12"/>
      <c r="B79" s="18" t="s">
        <v>1076</v>
      </c>
      <c r="C79" s="12" t="str">
        <f>IF(ISERROR(VLOOKUP($B79,Zoznamy!$B$4:$C$11,2,FALSE)),"",VLOOKUP($B79,Zoznamy!$B$4:$C$11,2,FALSE))</f>
        <v/>
      </c>
      <c r="D79" s="18" t="s">
        <v>1154</v>
      </c>
      <c r="E79" s="18" t="s">
        <v>1164</v>
      </c>
      <c r="F79" s="18"/>
      <c r="G79" s="18" t="s">
        <v>1166</v>
      </c>
      <c r="H79" s="100" t="s">
        <v>1165</v>
      </c>
      <c r="I79" s="12" t="str">
        <f>IF(ISERROR(VLOOKUP($H79,Zoznamy!$H$3:$I$620,2,FALSE)),"",VLOOKUP($H79,Zoznamy!$H$3:$I$620,2,FALSE))</f>
        <v/>
      </c>
      <c r="J79" s="24"/>
      <c r="K79" s="24" t="s">
        <v>1156</v>
      </c>
      <c r="L79" s="24" t="str">
        <f>IF(ISERROR(VLOOKUP($B79&amp;" "&amp;$M79,Zoznamy!$N$4:$O$14,2,FALSE)),"",VLOOKUP($B79&amp;" "&amp;$M79,Zoznamy!$N$4:$O$14,2,FALSE))</f>
        <v/>
      </c>
      <c r="M79" s="24" t="str">
        <f>IF(ISERROR(VLOOKUP($K79,Zoznamy!$L$4:$M$7,2,FALSE)),"",VLOOKUP($K79,Zoznamy!$L$4:$M$7,2,FALSE))</f>
        <v/>
      </c>
      <c r="N79" s="24" t="str">
        <f t="shared" si="1"/>
        <v/>
      </c>
      <c r="O79" s="24" t="str">
        <f>IF(ISERROR(VLOOKUP($B79,Zoznamy!$B$4:$K$12,10,FALSE)),"",VLOOKUP($B79,Zoznamy!$B$4:$K$12,10,FALSE))</f>
        <v/>
      </c>
    </row>
    <row r="80" spans="1:15" x14ac:dyDescent="0.25">
      <c r="A80" s="12"/>
      <c r="B80" s="18" t="s">
        <v>1076</v>
      </c>
      <c r="C80" s="12" t="str">
        <f>IF(ISERROR(VLOOKUP($B80,Zoznamy!$B$4:$C$11,2,FALSE)),"",VLOOKUP($B80,Zoznamy!$B$4:$C$11,2,FALSE))</f>
        <v/>
      </c>
      <c r="D80" s="18" t="s">
        <v>1154</v>
      </c>
      <c r="E80" s="18" t="s">
        <v>1164</v>
      </c>
      <c r="F80" s="18"/>
      <c r="G80" s="18" t="s">
        <v>1166</v>
      </c>
      <c r="H80" s="100" t="s">
        <v>1165</v>
      </c>
      <c r="I80" s="12" t="str">
        <f>IF(ISERROR(VLOOKUP($H80,Zoznamy!$H$3:$I$620,2,FALSE)),"",VLOOKUP($H80,Zoznamy!$H$3:$I$620,2,FALSE))</f>
        <v/>
      </c>
      <c r="J80" s="24"/>
      <c r="K80" s="24" t="s">
        <v>1156</v>
      </c>
      <c r="L80" s="24" t="str">
        <f>IF(ISERROR(VLOOKUP($B80&amp;" "&amp;$M80,Zoznamy!$N$4:$O$14,2,FALSE)),"",VLOOKUP($B80&amp;" "&amp;$M80,Zoznamy!$N$4:$O$14,2,FALSE))</f>
        <v/>
      </c>
      <c r="M80" s="24" t="str">
        <f>IF(ISERROR(VLOOKUP($K80,Zoznamy!$L$4:$M$7,2,FALSE)),"",VLOOKUP($K80,Zoznamy!$L$4:$M$7,2,FALSE))</f>
        <v/>
      </c>
      <c r="N80" s="24" t="str">
        <f t="shared" si="1"/>
        <v/>
      </c>
      <c r="O80" s="24" t="str">
        <f>IF(ISERROR(VLOOKUP($B80,Zoznamy!$B$4:$K$12,10,FALSE)),"",VLOOKUP($B80,Zoznamy!$B$4:$K$12,10,FALSE))</f>
        <v/>
      </c>
    </row>
    <row r="81" spans="1:15" x14ac:dyDescent="0.25">
      <c r="A81" s="12"/>
      <c r="B81" s="18" t="s">
        <v>1076</v>
      </c>
      <c r="C81" s="12" t="str">
        <f>IF(ISERROR(VLOOKUP($B81,Zoznamy!$B$4:$C$11,2,FALSE)),"",VLOOKUP($B81,Zoznamy!$B$4:$C$11,2,FALSE))</f>
        <v/>
      </c>
      <c r="D81" s="18" t="s">
        <v>1154</v>
      </c>
      <c r="E81" s="18" t="s">
        <v>1164</v>
      </c>
      <c r="F81" s="18"/>
      <c r="G81" s="18" t="s">
        <v>1166</v>
      </c>
      <c r="H81" s="100" t="s">
        <v>1165</v>
      </c>
      <c r="I81" s="12" t="str">
        <f>IF(ISERROR(VLOOKUP($H81,Zoznamy!$H$3:$I$620,2,FALSE)),"",VLOOKUP($H81,Zoznamy!$H$3:$I$620,2,FALSE))</f>
        <v/>
      </c>
      <c r="J81" s="24"/>
      <c r="K81" s="24" t="s">
        <v>1156</v>
      </c>
      <c r="L81" s="24" t="str">
        <f>IF(ISERROR(VLOOKUP($B81&amp;" "&amp;$M81,Zoznamy!$N$4:$O$14,2,FALSE)),"",VLOOKUP($B81&amp;" "&amp;$M81,Zoznamy!$N$4:$O$14,2,FALSE))</f>
        <v/>
      </c>
      <c r="M81" s="24" t="str">
        <f>IF(ISERROR(VLOOKUP($K81,Zoznamy!$L$4:$M$7,2,FALSE)),"",VLOOKUP($K81,Zoznamy!$L$4:$M$7,2,FALSE))</f>
        <v/>
      </c>
      <c r="N81" s="24" t="str">
        <f t="shared" si="1"/>
        <v/>
      </c>
      <c r="O81" s="24" t="str">
        <f>IF(ISERROR(VLOOKUP($B81,Zoznamy!$B$4:$K$12,10,FALSE)),"",VLOOKUP($B81,Zoznamy!$B$4:$K$12,10,FALSE))</f>
        <v/>
      </c>
    </row>
    <row r="82" spans="1:15" x14ac:dyDescent="0.25">
      <c r="A82" s="12"/>
      <c r="B82" s="18" t="s">
        <v>1076</v>
      </c>
      <c r="C82" s="12" t="str">
        <f>IF(ISERROR(VLOOKUP($B82,Zoznamy!$B$4:$C$11,2,FALSE)),"",VLOOKUP($B82,Zoznamy!$B$4:$C$11,2,FALSE))</f>
        <v/>
      </c>
      <c r="D82" s="18" t="s">
        <v>1154</v>
      </c>
      <c r="E82" s="18" t="s">
        <v>1164</v>
      </c>
      <c r="F82" s="18"/>
      <c r="G82" s="18" t="s">
        <v>1166</v>
      </c>
      <c r="H82" s="100" t="s">
        <v>1165</v>
      </c>
      <c r="I82" s="12" t="str">
        <f>IF(ISERROR(VLOOKUP($H82,Zoznamy!$H$3:$I$620,2,FALSE)),"",VLOOKUP($H82,Zoznamy!$H$3:$I$620,2,FALSE))</f>
        <v/>
      </c>
      <c r="J82" s="24"/>
      <c r="K82" s="24" t="s">
        <v>1156</v>
      </c>
      <c r="L82" s="24" t="str">
        <f>IF(ISERROR(VLOOKUP($B82&amp;" "&amp;$M82,Zoznamy!$N$4:$O$14,2,FALSE)),"",VLOOKUP($B82&amp;" "&amp;$M82,Zoznamy!$N$4:$O$14,2,FALSE))</f>
        <v/>
      </c>
      <c r="M82" s="24" t="str">
        <f>IF(ISERROR(VLOOKUP($K82,Zoznamy!$L$4:$M$7,2,FALSE)),"",VLOOKUP($K82,Zoznamy!$L$4:$M$7,2,FALSE))</f>
        <v/>
      </c>
      <c r="N82" s="24" t="str">
        <f t="shared" si="1"/>
        <v/>
      </c>
      <c r="O82" s="24" t="str">
        <f>IF(ISERROR(VLOOKUP($B82,Zoznamy!$B$4:$K$12,10,FALSE)),"",VLOOKUP($B82,Zoznamy!$B$4:$K$12,10,FALSE))</f>
        <v/>
      </c>
    </row>
    <row r="83" spans="1:15" x14ac:dyDescent="0.25">
      <c r="A83" s="12"/>
      <c r="B83" s="18" t="s">
        <v>1076</v>
      </c>
      <c r="C83" s="12" t="str">
        <f>IF(ISERROR(VLOOKUP($B83,Zoznamy!$B$4:$C$11,2,FALSE)),"",VLOOKUP($B83,Zoznamy!$B$4:$C$11,2,FALSE))</f>
        <v/>
      </c>
      <c r="D83" s="18" t="s">
        <v>1154</v>
      </c>
      <c r="E83" s="18" t="s">
        <v>1164</v>
      </c>
      <c r="F83" s="18"/>
      <c r="G83" s="18" t="s">
        <v>1166</v>
      </c>
      <c r="H83" s="100" t="s">
        <v>1165</v>
      </c>
      <c r="I83" s="12" t="str">
        <f>IF(ISERROR(VLOOKUP($H83,Zoznamy!$H$3:$I$620,2,FALSE)),"",VLOOKUP($H83,Zoznamy!$H$3:$I$620,2,FALSE))</f>
        <v/>
      </c>
      <c r="J83" s="24"/>
      <c r="K83" s="24" t="s">
        <v>1156</v>
      </c>
      <c r="L83" s="24" t="str">
        <f>IF(ISERROR(VLOOKUP($B83&amp;" "&amp;$M83,Zoznamy!$N$4:$O$14,2,FALSE)),"",VLOOKUP($B83&amp;" "&amp;$M83,Zoznamy!$N$4:$O$14,2,FALSE))</f>
        <v/>
      </c>
      <c r="M83" s="24" t="str">
        <f>IF(ISERROR(VLOOKUP($K83,Zoznamy!$L$4:$M$7,2,FALSE)),"",VLOOKUP($K83,Zoznamy!$L$4:$M$7,2,FALSE))</f>
        <v/>
      </c>
      <c r="N83" s="24" t="str">
        <f t="shared" si="1"/>
        <v/>
      </c>
      <c r="O83" s="24" t="str">
        <f>IF(ISERROR(VLOOKUP($B83,Zoznamy!$B$4:$K$12,10,FALSE)),"",VLOOKUP($B83,Zoznamy!$B$4:$K$12,10,FALSE))</f>
        <v/>
      </c>
    </row>
    <row r="84" spans="1:15" x14ac:dyDescent="0.25">
      <c r="A84" s="12"/>
      <c r="B84" s="18" t="s">
        <v>1076</v>
      </c>
      <c r="C84" s="12" t="str">
        <f>IF(ISERROR(VLOOKUP($B84,Zoznamy!$B$4:$C$11,2,FALSE)),"",VLOOKUP($B84,Zoznamy!$B$4:$C$11,2,FALSE))</f>
        <v/>
      </c>
      <c r="D84" s="18" t="s">
        <v>1154</v>
      </c>
      <c r="E84" s="18" t="s">
        <v>1164</v>
      </c>
      <c r="F84" s="18"/>
      <c r="G84" s="18" t="s">
        <v>1166</v>
      </c>
      <c r="H84" s="100" t="s">
        <v>1165</v>
      </c>
      <c r="I84" s="12" t="str">
        <f>IF(ISERROR(VLOOKUP($H84,Zoznamy!$H$3:$I$620,2,FALSE)),"",VLOOKUP($H84,Zoznamy!$H$3:$I$620,2,FALSE))</f>
        <v/>
      </c>
      <c r="J84" s="24"/>
      <c r="K84" s="24" t="s">
        <v>1156</v>
      </c>
      <c r="L84" s="24" t="str">
        <f>IF(ISERROR(VLOOKUP($B84&amp;" "&amp;$M84,Zoznamy!$N$4:$O$14,2,FALSE)),"",VLOOKUP($B84&amp;" "&amp;$M84,Zoznamy!$N$4:$O$14,2,FALSE))</f>
        <v/>
      </c>
      <c r="M84" s="24" t="str">
        <f>IF(ISERROR(VLOOKUP($K84,Zoznamy!$L$4:$M$7,2,FALSE)),"",VLOOKUP($K84,Zoznamy!$L$4:$M$7,2,FALSE))</f>
        <v/>
      </c>
      <c r="N84" s="24" t="str">
        <f t="shared" si="1"/>
        <v/>
      </c>
      <c r="O84" s="24" t="str">
        <f>IF(ISERROR(VLOOKUP($B84,Zoznamy!$B$4:$K$12,10,FALSE)),"",VLOOKUP($B84,Zoznamy!$B$4:$K$12,10,FALSE))</f>
        <v/>
      </c>
    </row>
    <row r="85" spans="1:15" x14ac:dyDescent="0.25">
      <c r="A85" s="12"/>
      <c r="B85" s="18" t="s">
        <v>1076</v>
      </c>
      <c r="C85" s="12" t="str">
        <f>IF(ISERROR(VLOOKUP($B85,Zoznamy!$B$4:$C$11,2,FALSE)),"",VLOOKUP($B85,Zoznamy!$B$4:$C$11,2,FALSE))</f>
        <v/>
      </c>
      <c r="D85" s="18" t="s">
        <v>1154</v>
      </c>
      <c r="E85" s="18" t="s">
        <v>1164</v>
      </c>
      <c r="F85" s="18"/>
      <c r="G85" s="18" t="s">
        <v>1166</v>
      </c>
      <c r="H85" s="100" t="s">
        <v>1165</v>
      </c>
      <c r="I85" s="12" t="str">
        <f>IF(ISERROR(VLOOKUP($H85,Zoznamy!$H$3:$I$620,2,FALSE)),"",VLOOKUP($H85,Zoznamy!$H$3:$I$620,2,FALSE))</f>
        <v/>
      </c>
      <c r="J85" s="24"/>
      <c r="K85" s="24" t="s">
        <v>1156</v>
      </c>
      <c r="L85" s="24" t="str">
        <f>IF(ISERROR(VLOOKUP($B85&amp;" "&amp;$M85,Zoznamy!$N$4:$O$14,2,FALSE)),"",VLOOKUP($B85&amp;" "&amp;$M85,Zoznamy!$N$4:$O$14,2,FALSE))</f>
        <v/>
      </c>
      <c r="M85" s="24" t="str">
        <f>IF(ISERROR(VLOOKUP($K85,Zoznamy!$L$4:$M$7,2,FALSE)),"",VLOOKUP($K85,Zoznamy!$L$4:$M$7,2,FALSE))</f>
        <v/>
      </c>
      <c r="N85" s="24" t="str">
        <f t="shared" ref="N85:N148" si="2">IF(ISERROR(J85*L85),"",J85*L85)</f>
        <v/>
      </c>
      <c r="O85" s="24" t="str">
        <f>IF(ISERROR(VLOOKUP($B85,Zoznamy!$B$4:$K$12,10,FALSE)),"",VLOOKUP($B85,Zoznamy!$B$4:$K$12,10,FALSE))</f>
        <v/>
      </c>
    </row>
    <row r="86" spans="1:15" x14ac:dyDescent="0.25">
      <c r="A86" s="12"/>
      <c r="B86" s="18" t="s">
        <v>1076</v>
      </c>
      <c r="C86" s="12" t="str">
        <f>IF(ISERROR(VLOOKUP($B86,Zoznamy!$B$4:$C$11,2,FALSE)),"",VLOOKUP($B86,Zoznamy!$B$4:$C$11,2,FALSE))</f>
        <v/>
      </c>
      <c r="D86" s="18" t="s">
        <v>1154</v>
      </c>
      <c r="E86" s="18" t="s">
        <v>1164</v>
      </c>
      <c r="F86" s="18"/>
      <c r="G86" s="18" t="s">
        <v>1166</v>
      </c>
      <c r="H86" s="100" t="s">
        <v>1165</v>
      </c>
      <c r="I86" s="12" t="str">
        <f>IF(ISERROR(VLOOKUP($H86,Zoznamy!$H$3:$I$620,2,FALSE)),"",VLOOKUP($H86,Zoznamy!$H$3:$I$620,2,FALSE))</f>
        <v/>
      </c>
      <c r="J86" s="24"/>
      <c r="K86" s="24" t="s">
        <v>1156</v>
      </c>
      <c r="L86" s="24" t="str">
        <f>IF(ISERROR(VLOOKUP($B86&amp;" "&amp;$M86,Zoznamy!$N$4:$O$14,2,FALSE)),"",VLOOKUP($B86&amp;" "&amp;$M86,Zoznamy!$N$4:$O$14,2,FALSE))</f>
        <v/>
      </c>
      <c r="M86" s="24" t="str">
        <f>IF(ISERROR(VLOOKUP($K86,Zoznamy!$L$4:$M$7,2,FALSE)),"",VLOOKUP($K86,Zoznamy!$L$4:$M$7,2,FALSE))</f>
        <v/>
      </c>
      <c r="N86" s="24" t="str">
        <f t="shared" si="2"/>
        <v/>
      </c>
      <c r="O86" s="24" t="str">
        <f>IF(ISERROR(VLOOKUP($B86,Zoznamy!$B$4:$K$12,10,FALSE)),"",VLOOKUP($B86,Zoznamy!$B$4:$K$12,10,FALSE))</f>
        <v/>
      </c>
    </row>
    <row r="87" spans="1:15" x14ac:dyDescent="0.25">
      <c r="A87" s="12"/>
      <c r="B87" s="18" t="s">
        <v>1076</v>
      </c>
      <c r="C87" s="12" t="str">
        <f>IF(ISERROR(VLOOKUP($B87,Zoznamy!$B$4:$C$11,2,FALSE)),"",VLOOKUP($B87,Zoznamy!$B$4:$C$11,2,FALSE))</f>
        <v/>
      </c>
      <c r="D87" s="18" t="s">
        <v>1154</v>
      </c>
      <c r="E87" s="18" t="s">
        <v>1164</v>
      </c>
      <c r="F87" s="18"/>
      <c r="G87" s="18" t="s">
        <v>1166</v>
      </c>
      <c r="H87" s="100" t="s">
        <v>1165</v>
      </c>
      <c r="I87" s="12" t="str">
        <f>IF(ISERROR(VLOOKUP($H87,Zoznamy!$H$3:$I$620,2,FALSE)),"",VLOOKUP($H87,Zoznamy!$H$3:$I$620,2,FALSE))</f>
        <v/>
      </c>
      <c r="J87" s="24"/>
      <c r="K87" s="24" t="s">
        <v>1156</v>
      </c>
      <c r="L87" s="24" t="str">
        <f>IF(ISERROR(VLOOKUP($B87&amp;" "&amp;$M87,Zoznamy!$N$4:$O$14,2,FALSE)),"",VLOOKUP($B87&amp;" "&amp;$M87,Zoznamy!$N$4:$O$14,2,FALSE))</f>
        <v/>
      </c>
      <c r="M87" s="24" t="str">
        <f>IF(ISERROR(VLOOKUP($K87,Zoznamy!$L$4:$M$7,2,FALSE)),"",VLOOKUP($K87,Zoznamy!$L$4:$M$7,2,FALSE))</f>
        <v/>
      </c>
      <c r="N87" s="24" t="str">
        <f t="shared" si="2"/>
        <v/>
      </c>
      <c r="O87" s="24" t="str">
        <f>IF(ISERROR(VLOOKUP($B87,Zoznamy!$B$4:$K$12,10,FALSE)),"",VLOOKUP($B87,Zoznamy!$B$4:$K$12,10,FALSE))</f>
        <v/>
      </c>
    </row>
    <row r="88" spans="1:15" x14ac:dyDescent="0.25">
      <c r="A88" s="12"/>
      <c r="B88" s="18" t="s">
        <v>1076</v>
      </c>
      <c r="C88" s="12" t="str">
        <f>IF(ISERROR(VLOOKUP($B88,Zoznamy!$B$4:$C$11,2,FALSE)),"",VLOOKUP($B88,Zoznamy!$B$4:$C$11,2,FALSE))</f>
        <v/>
      </c>
      <c r="D88" s="18" t="s">
        <v>1154</v>
      </c>
      <c r="E88" s="18" t="s">
        <v>1164</v>
      </c>
      <c r="F88" s="18"/>
      <c r="G88" s="18" t="s">
        <v>1166</v>
      </c>
      <c r="H88" s="100" t="s">
        <v>1165</v>
      </c>
      <c r="I88" s="12" t="str">
        <f>IF(ISERROR(VLOOKUP($H88,Zoznamy!$H$3:$I$620,2,FALSE)),"",VLOOKUP($H88,Zoznamy!$H$3:$I$620,2,FALSE))</f>
        <v/>
      </c>
      <c r="J88" s="24"/>
      <c r="K88" s="24" t="s">
        <v>1156</v>
      </c>
      <c r="L88" s="24" t="str">
        <f>IF(ISERROR(VLOOKUP($B88&amp;" "&amp;$M88,Zoznamy!$N$4:$O$14,2,FALSE)),"",VLOOKUP($B88&amp;" "&amp;$M88,Zoznamy!$N$4:$O$14,2,FALSE))</f>
        <v/>
      </c>
      <c r="M88" s="24" t="str">
        <f>IF(ISERROR(VLOOKUP($K88,Zoznamy!$L$4:$M$7,2,FALSE)),"",VLOOKUP($K88,Zoznamy!$L$4:$M$7,2,FALSE))</f>
        <v/>
      </c>
      <c r="N88" s="24" t="str">
        <f t="shared" si="2"/>
        <v/>
      </c>
      <c r="O88" s="24" t="str">
        <f>IF(ISERROR(VLOOKUP($B88,Zoznamy!$B$4:$K$12,10,FALSE)),"",VLOOKUP($B88,Zoznamy!$B$4:$K$12,10,FALSE))</f>
        <v/>
      </c>
    </row>
    <row r="89" spans="1:15" x14ac:dyDescent="0.25">
      <c r="A89" s="12"/>
      <c r="B89" s="18" t="s">
        <v>1076</v>
      </c>
      <c r="C89" s="12" t="str">
        <f>IF(ISERROR(VLOOKUP($B89,Zoznamy!$B$4:$C$11,2,FALSE)),"",VLOOKUP($B89,Zoznamy!$B$4:$C$11,2,FALSE))</f>
        <v/>
      </c>
      <c r="D89" s="18" t="s">
        <v>1154</v>
      </c>
      <c r="E89" s="18" t="s">
        <v>1164</v>
      </c>
      <c r="F89" s="18"/>
      <c r="G89" s="18" t="s">
        <v>1166</v>
      </c>
      <c r="H89" s="100" t="s">
        <v>1165</v>
      </c>
      <c r="I89" s="12" t="str">
        <f>IF(ISERROR(VLOOKUP($H89,Zoznamy!$H$3:$I$620,2,FALSE)),"",VLOOKUP($H89,Zoznamy!$H$3:$I$620,2,FALSE))</f>
        <v/>
      </c>
      <c r="J89" s="24"/>
      <c r="K89" s="24" t="s">
        <v>1156</v>
      </c>
      <c r="L89" s="24" t="str">
        <f>IF(ISERROR(VLOOKUP($B89&amp;" "&amp;$M89,Zoznamy!$N$4:$O$14,2,FALSE)),"",VLOOKUP($B89&amp;" "&amp;$M89,Zoznamy!$N$4:$O$14,2,FALSE))</f>
        <v/>
      </c>
      <c r="M89" s="24" t="str">
        <f>IF(ISERROR(VLOOKUP($K89,Zoznamy!$L$4:$M$7,2,FALSE)),"",VLOOKUP($K89,Zoznamy!$L$4:$M$7,2,FALSE))</f>
        <v/>
      </c>
      <c r="N89" s="24" t="str">
        <f t="shared" si="2"/>
        <v/>
      </c>
      <c r="O89" s="24" t="str">
        <f>IF(ISERROR(VLOOKUP($B89,Zoznamy!$B$4:$K$12,10,FALSE)),"",VLOOKUP($B89,Zoznamy!$B$4:$K$12,10,FALSE))</f>
        <v/>
      </c>
    </row>
    <row r="90" spans="1:15" x14ac:dyDescent="0.25">
      <c r="A90" s="12"/>
      <c r="B90" s="18" t="s">
        <v>1076</v>
      </c>
      <c r="C90" s="12" t="str">
        <f>IF(ISERROR(VLOOKUP($B90,Zoznamy!$B$4:$C$11,2,FALSE)),"",VLOOKUP($B90,Zoznamy!$B$4:$C$11,2,FALSE))</f>
        <v/>
      </c>
      <c r="D90" s="18" t="s">
        <v>1154</v>
      </c>
      <c r="E90" s="18" t="s">
        <v>1164</v>
      </c>
      <c r="F90" s="18"/>
      <c r="G90" s="18" t="s">
        <v>1166</v>
      </c>
      <c r="H90" s="100" t="s">
        <v>1165</v>
      </c>
      <c r="I90" s="12" t="str">
        <f>IF(ISERROR(VLOOKUP($H90,Zoznamy!$H$3:$I$620,2,FALSE)),"",VLOOKUP($H90,Zoznamy!$H$3:$I$620,2,FALSE))</f>
        <v/>
      </c>
      <c r="J90" s="24"/>
      <c r="K90" s="24" t="s">
        <v>1156</v>
      </c>
      <c r="L90" s="24" t="str">
        <f>IF(ISERROR(VLOOKUP($B90&amp;" "&amp;$M90,Zoznamy!$N$4:$O$14,2,FALSE)),"",VLOOKUP($B90&amp;" "&amp;$M90,Zoznamy!$N$4:$O$14,2,FALSE))</f>
        <v/>
      </c>
      <c r="M90" s="24" t="str">
        <f>IF(ISERROR(VLOOKUP($K90,Zoznamy!$L$4:$M$7,2,FALSE)),"",VLOOKUP($K90,Zoznamy!$L$4:$M$7,2,FALSE))</f>
        <v/>
      </c>
      <c r="N90" s="24" t="str">
        <f t="shared" si="2"/>
        <v/>
      </c>
      <c r="O90" s="24" t="str">
        <f>IF(ISERROR(VLOOKUP($B90,Zoznamy!$B$4:$K$12,10,FALSE)),"",VLOOKUP($B90,Zoznamy!$B$4:$K$12,10,FALSE))</f>
        <v/>
      </c>
    </row>
    <row r="91" spans="1:15" x14ac:dyDescent="0.25">
      <c r="A91" s="12"/>
      <c r="B91" s="18" t="s">
        <v>1076</v>
      </c>
      <c r="C91" s="12" t="str">
        <f>IF(ISERROR(VLOOKUP($B91,Zoznamy!$B$4:$C$11,2,FALSE)),"",VLOOKUP($B91,Zoznamy!$B$4:$C$11,2,FALSE))</f>
        <v/>
      </c>
      <c r="D91" s="18" t="s">
        <v>1154</v>
      </c>
      <c r="E91" s="18" t="s">
        <v>1164</v>
      </c>
      <c r="F91" s="18"/>
      <c r="G91" s="18" t="s">
        <v>1166</v>
      </c>
      <c r="H91" s="100" t="s">
        <v>1165</v>
      </c>
      <c r="I91" s="12" t="str">
        <f>IF(ISERROR(VLOOKUP($H91,Zoznamy!$H$3:$I$620,2,FALSE)),"",VLOOKUP($H91,Zoznamy!$H$3:$I$620,2,FALSE))</f>
        <v/>
      </c>
      <c r="J91" s="24"/>
      <c r="K91" s="24" t="s">
        <v>1156</v>
      </c>
      <c r="L91" s="24" t="str">
        <f>IF(ISERROR(VLOOKUP($B91&amp;" "&amp;$M91,Zoznamy!$N$4:$O$14,2,FALSE)),"",VLOOKUP($B91&amp;" "&amp;$M91,Zoznamy!$N$4:$O$14,2,FALSE))</f>
        <v/>
      </c>
      <c r="M91" s="24" t="str">
        <f>IF(ISERROR(VLOOKUP($K91,Zoznamy!$L$4:$M$7,2,FALSE)),"",VLOOKUP($K91,Zoznamy!$L$4:$M$7,2,FALSE))</f>
        <v/>
      </c>
      <c r="N91" s="24" t="str">
        <f t="shared" si="2"/>
        <v/>
      </c>
      <c r="O91" s="24" t="str">
        <f>IF(ISERROR(VLOOKUP($B91,Zoznamy!$B$4:$K$12,10,FALSE)),"",VLOOKUP($B91,Zoznamy!$B$4:$K$12,10,FALSE))</f>
        <v/>
      </c>
    </row>
    <row r="92" spans="1:15" x14ac:dyDescent="0.25">
      <c r="A92" s="12"/>
      <c r="B92" s="18" t="s">
        <v>1076</v>
      </c>
      <c r="C92" s="12" t="str">
        <f>IF(ISERROR(VLOOKUP($B92,Zoznamy!$B$4:$C$11,2,FALSE)),"",VLOOKUP($B92,Zoznamy!$B$4:$C$11,2,FALSE))</f>
        <v/>
      </c>
      <c r="D92" s="18" t="s">
        <v>1154</v>
      </c>
      <c r="E92" s="18" t="s">
        <v>1164</v>
      </c>
      <c r="F92" s="18"/>
      <c r="G92" s="18" t="s">
        <v>1166</v>
      </c>
      <c r="H92" s="100" t="s">
        <v>1165</v>
      </c>
      <c r="I92" s="12" t="str">
        <f>IF(ISERROR(VLOOKUP($H92,Zoznamy!$H$3:$I$620,2,FALSE)),"",VLOOKUP($H92,Zoznamy!$H$3:$I$620,2,FALSE))</f>
        <v/>
      </c>
      <c r="J92" s="24"/>
      <c r="K92" s="24" t="s">
        <v>1156</v>
      </c>
      <c r="L92" s="24" t="str">
        <f>IF(ISERROR(VLOOKUP($B92&amp;" "&amp;$M92,Zoznamy!$N$4:$O$14,2,FALSE)),"",VLOOKUP($B92&amp;" "&amp;$M92,Zoznamy!$N$4:$O$14,2,FALSE))</f>
        <v/>
      </c>
      <c r="M92" s="24" t="str">
        <f>IF(ISERROR(VLOOKUP($K92,Zoznamy!$L$4:$M$7,2,FALSE)),"",VLOOKUP($K92,Zoznamy!$L$4:$M$7,2,FALSE))</f>
        <v/>
      </c>
      <c r="N92" s="24" t="str">
        <f t="shared" si="2"/>
        <v/>
      </c>
      <c r="O92" s="24" t="str">
        <f>IF(ISERROR(VLOOKUP($B92,Zoznamy!$B$4:$K$12,10,FALSE)),"",VLOOKUP($B92,Zoznamy!$B$4:$K$12,10,FALSE))</f>
        <v/>
      </c>
    </row>
    <row r="93" spans="1:15" x14ac:dyDescent="0.25">
      <c r="A93" s="12"/>
      <c r="B93" s="18" t="s">
        <v>1076</v>
      </c>
      <c r="C93" s="12" t="str">
        <f>IF(ISERROR(VLOOKUP($B93,Zoznamy!$B$4:$C$11,2,FALSE)),"",VLOOKUP($B93,Zoznamy!$B$4:$C$11,2,FALSE))</f>
        <v/>
      </c>
      <c r="D93" s="18" t="s">
        <v>1154</v>
      </c>
      <c r="E93" s="18" t="s">
        <v>1164</v>
      </c>
      <c r="F93" s="18"/>
      <c r="G93" s="18" t="s">
        <v>1166</v>
      </c>
      <c r="H93" s="100" t="s">
        <v>1165</v>
      </c>
      <c r="I93" s="12" t="str">
        <f>IF(ISERROR(VLOOKUP($H93,Zoznamy!$H$3:$I$620,2,FALSE)),"",VLOOKUP($H93,Zoznamy!$H$3:$I$620,2,FALSE))</f>
        <v/>
      </c>
      <c r="J93" s="24"/>
      <c r="K93" s="24" t="s">
        <v>1156</v>
      </c>
      <c r="L93" s="24" t="str">
        <f>IF(ISERROR(VLOOKUP($B93&amp;" "&amp;$M93,Zoznamy!$N$4:$O$14,2,FALSE)),"",VLOOKUP($B93&amp;" "&amp;$M93,Zoznamy!$N$4:$O$14,2,FALSE))</f>
        <v/>
      </c>
      <c r="M93" s="24" t="str">
        <f>IF(ISERROR(VLOOKUP($K93,Zoznamy!$L$4:$M$7,2,FALSE)),"",VLOOKUP($K93,Zoznamy!$L$4:$M$7,2,FALSE))</f>
        <v/>
      </c>
      <c r="N93" s="24" t="str">
        <f t="shared" si="2"/>
        <v/>
      </c>
      <c r="O93" s="24" t="str">
        <f>IF(ISERROR(VLOOKUP($B93,Zoznamy!$B$4:$K$12,10,FALSE)),"",VLOOKUP($B93,Zoznamy!$B$4:$K$12,10,FALSE))</f>
        <v/>
      </c>
    </row>
    <row r="94" spans="1:15" x14ac:dyDescent="0.25">
      <c r="A94" s="12"/>
      <c r="B94" s="18" t="s">
        <v>1076</v>
      </c>
      <c r="C94" s="12" t="str">
        <f>IF(ISERROR(VLOOKUP($B94,Zoznamy!$B$4:$C$11,2,FALSE)),"",VLOOKUP($B94,Zoznamy!$B$4:$C$11,2,FALSE))</f>
        <v/>
      </c>
      <c r="D94" s="18" t="s">
        <v>1154</v>
      </c>
      <c r="E94" s="18" t="s">
        <v>1164</v>
      </c>
      <c r="F94" s="18"/>
      <c r="G94" s="18" t="s">
        <v>1166</v>
      </c>
      <c r="H94" s="100" t="s">
        <v>1165</v>
      </c>
      <c r="I94" s="12" t="str">
        <f>IF(ISERROR(VLOOKUP($H94,Zoznamy!$H$3:$I$620,2,FALSE)),"",VLOOKUP($H94,Zoznamy!$H$3:$I$620,2,FALSE))</f>
        <v/>
      </c>
      <c r="J94" s="24"/>
      <c r="K94" s="24" t="s">
        <v>1156</v>
      </c>
      <c r="L94" s="24" t="str">
        <f>IF(ISERROR(VLOOKUP($B94&amp;" "&amp;$M94,Zoznamy!$N$4:$O$14,2,FALSE)),"",VLOOKUP($B94&amp;" "&amp;$M94,Zoznamy!$N$4:$O$14,2,FALSE))</f>
        <v/>
      </c>
      <c r="M94" s="24" t="str">
        <f>IF(ISERROR(VLOOKUP($K94,Zoznamy!$L$4:$M$7,2,FALSE)),"",VLOOKUP($K94,Zoznamy!$L$4:$M$7,2,FALSE))</f>
        <v/>
      </c>
      <c r="N94" s="24" t="str">
        <f t="shared" si="2"/>
        <v/>
      </c>
      <c r="O94" s="24" t="str">
        <f>IF(ISERROR(VLOOKUP($B94,Zoznamy!$B$4:$K$12,10,FALSE)),"",VLOOKUP($B94,Zoznamy!$B$4:$K$12,10,FALSE))</f>
        <v/>
      </c>
    </row>
    <row r="95" spans="1:15" x14ac:dyDescent="0.25">
      <c r="A95" s="12"/>
      <c r="B95" s="18" t="s">
        <v>1076</v>
      </c>
      <c r="C95" s="12" t="str">
        <f>IF(ISERROR(VLOOKUP($B95,Zoznamy!$B$4:$C$11,2,FALSE)),"",VLOOKUP($B95,Zoznamy!$B$4:$C$11,2,FALSE))</f>
        <v/>
      </c>
      <c r="D95" s="18" t="s">
        <v>1154</v>
      </c>
      <c r="E95" s="18" t="s">
        <v>1164</v>
      </c>
      <c r="F95" s="18"/>
      <c r="G95" s="18" t="s">
        <v>1166</v>
      </c>
      <c r="H95" s="100" t="s">
        <v>1165</v>
      </c>
      <c r="I95" s="12" t="str">
        <f>IF(ISERROR(VLOOKUP($H95,Zoznamy!$H$3:$I$620,2,FALSE)),"",VLOOKUP($H95,Zoznamy!$H$3:$I$620,2,FALSE))</f>
        <v/>
      </c>
      <c r="J95" s="24"/>
      <c r="K95" s="24" t="s">
        <v>1156</v>
      </c>
      <c r="L95" s="24" t="str">
        <f>IF(ISERROR(VLOOKUP($B95&amp;" "&amp;$M95,Zoznamy!$N$4:$O$14,2,FALSE)),"",VLOOKUP($B95&amp;" "&amp;$M95,Zoznamy!$N$4:$O$14,2,FALSE))</f>
        <v/>
      </c>
      <c r="M95" s="24" t="str">
        <f>IF(ISERROR(VLOOKUP($K95,Zoznamy!$L$4:$M$7,2,FALSE)),"",VLOOKUP($K95,Zoznamy!$L$4:$M$7,2,FALSE))</f>
        <v/>
      </c>
      <c r="N95" s="24" t="str">
        <f t="shared" si="2"/>
        <v/>
      </c>
      <c r="O95" s="24" t="str">
        <f>IF(ISERROR(VLOOKUP($B95,Zoznamy!$B$4:$K$12,10,FALSE)),"",VLOOKUP($B95,Zoznamy!$B$4:$K$12,10,FALSE))</f>
        <v/>
      </c>
    </row>
    <row r="96" spans="1:15" x14ac:dyDescent="0.25">
      <c r="A96" s="12"/>
      <c r="B96" s="18" t="s">
        <v>1076</v>
      </c>
      <c r="C96" s="12" t="str">
        <f>IF(ISERROR(VLOOKUP($B96,Zoznamy!$B$4:$C$11,2,FALSE)),"",VLOOKUP($B96,Zoznamy!$B$4:$C$11,2,FALSE))</f>
        <v/>
      </c>
      <c r="D96" s="18" t="s">
        <v>1154</v>
      </c>
      <c r="E96" s="18" t="s">
        <v>1164</v>
      </c>
      <c r="F96" s="18"/>
      <c r="G96" s="18" t="s">
        <v>1166</v>
      </c>
      <c r="H96" s="100" t="s">
        <v>1165</v>
      </c>
      <c r="I96" s="12" t="str">
        <f>IF(ISERROR(VLOOKUP($H96,Zoznamy!$H$3:$I$620,2,FALSE)),"",VLOOKUP($H96,Zoznamy!$H$3:$I$620,2,FALSE))</f>
        <v/>
      </c>
      <c r="J96" s="24"/>
      <c r="K96" s="24" t="s">
        <v>1156</v>
      </c>
      <c r="L96" s="24" t="str">
        <f>IF(ISERROR(VLOOKUP($B96&amp;" "&amp;$M96,Zoznamy!$N$4:$O$14,2,FALSE)),"",VLOOKUP($B96&amp;" "&amp;$M96,Zoznamy!$N$4:$O$14,2,FALSE))</f>
        <v/>
      </c>
      <c r="M96" s="24" t="str">
        <f>IF(ISERROR(VLOOKUP($K96,Zoznamy!$L$4:$M$7,2,FALSE)),"",VLOOKUP($K96,Zoznamy!$L$4:$M$7,2,FALSE))</f>
        <v/>
      </c>
      <c r="N96" s="24" t="str">
        <f t="shared" si="2"/>
        <v/>
      </c>
      <c r="O96" s="24" t="str">
        <f>IF(ISERROR(VLOOKUP($B96,Zoznamy!$B$4:$K$12,10,FALSE)),"",VLOOKUP($B96,Zoznamy!$B$4:$K$12,10,FALSE))</f>
        <v/>
      </c>
    </row>
    <row r="97" spans="1:15" x14ac:dyDescent="0.25">
      <c r="A97" s="12"/>
      <c r="B97" s="18" t="s">
        <v>1076</v>
      </c>
      <c r="C97" s="12" t="str">
        <f>IF(ISERROR(VLOOKUP($B97,Zoznamy!$B$4:$C$11,2,FALSE)),"",VLOOKUP($B97,Zoznamy!$B$4:$C$11,2,FALSE))</f>
        <v/>
      </c>
      <c r="D97" s="18" t="s">
        <v>1154</v>
      </c>
      <c r="E97" s="18" t="s">
        <v>1164</v>
      </c>
      <c r="F97" s="18"/>
      <c r="G97" s="18" t="s">
        <v>1166</v>
      </c>
      <c r="H97" s="100" t="s">
        <v>1165</v>
      </c>
      <c r="I97" s="12" t="str">
        <f>IF(ISERROR(VLOOKUP($H97,Zoznamy!$H$3:$I$620,2,FALSE)),"",VLOOKUP($H97,Zoznamy!$H$3:$I$620,2,FALSE))</f>
        <v/>
      </c>
      <c r="J97" s="24"/>
      <c r="K97" s="24" t="s">
        <v>1156</v>
      </c>
      <c r="L97" s="24" t="str">
        <f>IF(ISERROR(VLOOKUP($B97&amp;" "&amp;$M97,Zoznamy!$N$4:$O$14,2,FALSE)),"",VLOOKUP($B97&amp;" "&amp;$M97,Zoznamy!$N$4:$O$14,2,FALSE))</f>
        <v/>
      </c>
      <c r="M97" s="24" t="str">
        <f>IF(ISERROR(VLOOKUP($K97,Zoznamy!$L$4:$M$7,2,FALSE)),"",VLOOKUP($K97,Zoznamy!$L$4:$M$7,2,FALSE))</f>
        <v/>
      </c>
      <c r="N97" s="24" t="str">
        <f t="shared" si="2"/>
        <v/>
      </c>
      <c r="O97" s="24" t="str">
        <f>IF(ISERROR(VLOOKUP($B97,Zoznamy!$B$4:$K$12,10,FALSE)),"",VLOOKUP($B97,Zoznamy!$B$4:$K$12,10,FALSE))</f>
        <v/>
      </c>
    </row>
    <row r="98" spans="1:15" x14ac:dyDescent="0.25">
      <c r="A98" s="12"/>
      <c r="B98" s="18" t="s">
        <v>1076</v>
      </c>
      <c r="C98" s="12" t="str">
        <f>IF(ISERROR(VLOOKUP($B98,Zoznamy!$B$4:$C$11,2,FALSE)),"",VLOOKUP($B98,Zoznamy!$B$4:$C$11,2,FALSE))</f>
        <v/>
      </c>
      <c r="D98" s="18" t="s">
        <v>1154</v>
      </c>
      <c r="E98" s="18" t="s">
        <v>1164</v>
      </c>
      <c r="F98" s="18"/>
      <c r="G98" s="18" t="s">
        <v>1166</v>
      </c>
      <c r="H98" s="100" t="s">
        <v>1165</v>
      </c>
      <c r="I98" s="12" t="str">
        <f>IF(ISERROR(VLOOKUP($H98,Zoznamy!$H$3:$I$620,2,FALSE)),"",VLOOKUP($H98,Zoznamy!$H$3:$I$620,2,FALSE))</f>
        <v/>
      </c>
      <c r="J98" s="24"/>
      <c r="K98" s="24" t="s">
        <v>1156</v>
      </c>
      <c r="L98" s="24" t="str">
        <f>IF(ISERROR(VLOOKUP($B98&amp;" "&amp;$M98,Zoznamy!$N$4:$O$14,2,FALSE)),"",VLOOKUP($B98&amp;" "&amp;$M98,Zoznamy!$N$4:$O$14,2,FALSE))</f>
        <v/>
      </c>
      <c r="M98" s="24" t="str">
        <f>IF(ISERROR(VLOOKUP($K98,Zoznamy!$L$4:$M$7,2,FALSE)),"",VLOOKUP($K98,Zoznamy!$L$4:$M$7,2,FALSE))</f>
        <v/>
      </c>
      <c r="N98" s="24" t="str">
        <f t="shared" si="2"/>
        <v/>
      </c>
      <c r="O98" s="24" t="str">
        <f>IF(ISERROR(VLOOKUP($B98,Zoznamy!$B$4:$K$12,10,FALSE)),"",VLOOKUP($B98,Zoznamy!$B$4:$K$12,10,FALSE))</f>
        <v/>
      </c>
    </row>
    <row r="99" spans="1:15" x14ac:dyDescent="0.25">
      <c r="A99" s="12"/>
      <c r="B99" s="18" t="s">
        <v>1076</v>
      </c>
      <c r="C99" s="12" t="str">
        <f>IF(ISERROR(VLOOKUP($B99,Zoznamy!$B$4:$C$11,2,FALSE)),"",VLOOKUP($B99,Zoznamy!$B$4:$C$11,2,FALSE))</f>
        <v/>
      </c>
      <c r="D99" s="18" t="s">
        <v>1154</v>
      </c>
      <c r="E99" s="18" t="s">
        <v>1164</v>
      </c>
      <c r="F99" s="18"/>
      <c r="G99" s="18" t="s">
        <v>1166</v>
      </c>
      <c r="H99" s="100" t="s">
        <v>1165</v>
      </c>
      <c r="I99" s="12" t="str">
        <f>IF(ISERROR(VLOOKUP($H99,Zoznamy!$H$3:$I$620,2,FALSE)),"",VLOOKUP($H99,Zoznamy!$H$3:$I$620,2,FALSE))</f>
        <v/>
      </c>
      <c r="J99" s="24"/>
      <c r="K99" s="24" t="s">
        <v>1156</v>
      </c>
      <c r="L99" s="24" t="str">
        <f>IF(ISERROR(VLOOKUP($B99&amp;" "&amp;$M99,Zoznamy!$N$4:$O$14,2,FALSE)),"",VLOOKUP($B99&amp;" "&amp;$M99,Zoznamy!$N$4:$O$14,2,FALSE))</f>
        <v/>
      </c>
      <c r="M99" s="24" t="str">
        <f>IF(ISERROR(VLOOKUP($K99,Zoznamy!$L$4:$M$7,2,FALSE)),"",VLOOKUP($K99,Zoznamy!$L$4:$M$7,2,FALSE))</f>
        <v/>
      </c>
      <c r="N99" s="24" t="str">
        <f t="shared" si="2"/>
        <v/>
      </c>
      <c r="O99" s="24" t="str">
        <f>IF(ISERROR(VLOOKUP($B99,Zoznamy!$B$4:$K$12,10,FALSE)),"",VLOOKUP($B99,Zoznamy!$B$4:$K$12,10,FALSE))</f>
        <v/>
      </c>
    </row>
    <row r="100" spans="1:15" x14ac:dyDescent="0.25">
      <c r="A100" s="12"/>
      <c r="B100" s="18" t="s">
        <v>1076</v>
      </c>
      <c r="C100" s="12" t="str">
        <f>IF(ISERROR(VLOOKUP($B100,Zoznamy!$B$4:$C$11,2,FALSE)),"",VLOOKUP($B100,Zoznamy!$B$4:$C$11,2,FALSE))</f>
        <v/>
      </c>
      <c r="D100" s="18" t="s">
        <v>1154</v>
      </c>
      <c r="E100" s="18" t="s">
        <v>1164</v>
      </c>
      <c r="F100" s="18"/>
      <c r="G100" s="18" t="s">
        <v>1166</v>
      </c>
      <c r="H100" s="100" t="s">
        <v>1165</v>
      </c>
      <c r="I100" s="12" t="str">
        <f>IF(ISERROR(VLOOKUP($H100,Zoznamy!$H$3:$I$620,2,FALSE)),"",VLOOKUP($H100,Zoznamy!$H$3:$I$620,2,FALSE))</f>
        <v/>
      </c>
      <c r="J100" s="24"/>
      <c r="K100" s="24" t="s">
        <v>1156</v>
      </c>
      <c r="L100" s="24" t="str">
        <f>IF(ISERROR(VLOOKUP($B100&amp;" "&amp;$M100,Zoznamy!$N$4:$O$14,2,FALSE)),"",VLOOKUP($B100&amp;" "&amp;$M100,Zoznamy!$N$4:$O$14,2,FALSE))</f>
        <v/>
      </c>
      <c r="M100" s="24" t="str">
        <f>IF(ISERROR(VLOOKUP($K100,Zoznamy!$L$4:$M$7,2,FALSE)),"",VLOOKUP($K100,Zoznamy!$L$4:$M$7,2,FALSE))</f>
        <v/>
      </c>
      <c r="N100" s="24" t="str">
        <f t="shared" si="2"/>
        <v/>
      </c>
      <c r="O100" s="24" t="str">
        <f>IF(ISERROR(VLOOKUP($B100,Zoznamy!$B$4:$K$12,10,FALSE)),"",VLOOKUP($B100,Zoznamy!$B$4:$K$12,10,FALSE))</f>
        <v/>
      </c>
    </row>
    <row r="101" spans="1:15" x14ac:dyDescent="0.25">
      <c r="A101" s="12"/>
      <c r="B101" s="18" t="s">
        <v>1076</v>
      </c>
      <c r="C101" s="12" t="str">
        <f>IF(ISERROR(VLOOKUP($B101,Zoznamy!$B$4:$C$11,2,FALSE)),"",VLOOKUP($B101,Zoznamy!$B$4:$C$11,2,FALSE))</f>
        <v/>
      </c>
      <c r="D101" s="18" t="s">
        <v>1154</v>
      </c>
      <c r="E101" s="18" t="s">
        <v>1164</v>
      </c>
      <c r="F101" s="18"/>
      <c r="G101" s="18" t="s">
        <v>1166</v>
      </c>
      <c r="H101" s="100" t="s">
        <v>1165</v>
      </c>
      <c r="I101" s="12" t="str">
        <f>IF(ISERROR(VLOOKUP($H101,Zoznamy!$H$3:$I$620,2,FALSE)),"",VLOOKUP($H101,Zoznamy!$H$3:$I$620,2,FALSE))</f>
        <v/>
      </c>
      <c r="J101" s="24"/>
      <c r="K101" s="24" t="s">
        <v>1156</v>
      </c>
      <c r="L101" s="24" t="str">
        <f>IF(ISERROR(VLOOKUP($B101&amp;" "&amp;$M101,Zoznamy!$N$4:$O$14,2,FALSE)),"",VLOOKUP($B101&amp;" "&amp;$M101,Zoznamy!$N$4:$O$14,2,FALSE))</f>
        <v/>
      </c>
      <c r="M101" s="24" t="str">
        <f>IF(ISERROR(VLOOKUP($K101,Zoznamy!$L$4:$M$7,2,FALSE)),"",VLOOKUP($K101,Zoznamy!$L$4:$M$7,2,FALSE))</f>
        <v/>
      </c>
      <c r="N101" s="24" t="str">
        <f t="shared" si="2"/>
        <v/>
      </c>
      <c r="O101" s="24" t="str">
        <f>IF(ISERROR(VLOOKUP($B101,Zoznamy!$B$4:$K$12,10,FALSE)),"",VLOOKUP($B101,Zoznamy!$B$4:$K$12,10,FALSE))</f>
        <v/>
      </c>
    </row>
    <row r="102" spans="1:15" x14ac:dyDescent="0.25">
      <c r="A102" s="12"/>
      <c r="B102" s="18" t="s">
        <v>1076</v>
      </c>
      <c r="C102" s="12" t="str">
        <f>IF(ISERROR(VLOOKUP($B102,Zoznamy!$B$4:$C$11,2,FALSE)),"",VLOOKUP($B102,Zoznamy!$B$4:$C$11,2,FALSE))</f>
        <v/>
      </c>
      <c r="D102" s="18" t="s">
        <v>1154</v>
      </c>
      <c r="E102" s="18" t="s">
        <v>1164</v>
      </c>
      <c r="F102" s="18"/>
      <c r="G102" s="18" t="s">
        <v>1166</v>
      </c>
      <c r="H102" s="100" t="s">
        <v>1165</v>
      </c>
      <c r="I102" s="12" t="str">
        <f>IF(ISERROR(VLOOKUP($H102,Zoznamy!$H$3:$I$620,2,FALSE)),"",VLOOKUP($H102,Zoznamy!$H$3:$I$620,2,FALSE))</f>
        <v/>
      </c>
      <c r="J102" s="24"/>
      <c r="K102" s="24" t="s">
        <v>1156</v>
      </c>
      <c r="L102" s="24" t="str">
        <f>IF(ISERROR(VLOOKUP($B102&amp;" "&amp;$M102,Zoznamy!$N$4:$O$14,2,FALSE)),"",VLOOKUP($B102&amp;" "&amp;$M102,Zoznamy!$N$4:$O$14,2,FALSE))</f>
        <v/>
      </c>
      <c r="M102" s="24" t="str">
        <f>IF(ISERROR(VLOOKUP($K102,Zoznamy!$L$4:$M$7,2,FALSE)),"",VLOOKUP($K102,Zoznamy!$L$4:$M$7,2,FALSE))</f>
        <v/>
      </c>
      <c r="N102" s="24" t="str">
        <f t="shared" si="2"/>
        <v/>
      </c>
      <c r="O102" s="24" t="str">
        <f>IF(ISERROR(VLOOKUP($B102,Zoznamy!$B$4:$K$12,10,FALSE)),"",VLOOKUP($B102,Zoznamy!$B$4:$K$12,10,FALSE))</f>
        <v/>
      </c>
    </row>
    <row r="103" spans="1:15" x14ac:dyDescent="0.25">
      <c r="A103" s="12"/>
      <c r="B103" s="18" t="s">
        <v>1076</v>
      </c>
      <c r="C103" s="12" t="str">
        <f>IF(ISERROR(VLOOKUP($B103,Zoznamy!$B$4:$C$11,2,FALSE)),"",VLOOKUP($B103,Zoznamy!$B$4:$C$11,2,FALSE))</f>
        <v/>
      </c>
      <c r="D103" s="18" t="s">
        <v>1154</v>
      </c>
      <c r="E103" s="18" t="s">
        <v>1164</v>
      </c>
      <c r="F103" s="18"/>
      <c r="G103" s="18" t="s">
        <v>1166</v>
      </c>
      <c r="H103" s="100" t="s">
        <v>1165</v>
      </c>
      <c r="I103" s="12" t="str">
        <f>IF(ISERROR(VLOOKUP($H103,Zoznamy!$H$3:$I$620,2,FALSE)),"",VLOOKUP($H103,Zoznamy!$H$3:$I$620,2,FALSE))</f>
        <v/>
      </c>
      <c r="J103" s="24"/>
      <c r="K103" s="24" t="s">
        <v>1156</v>
      </c>
      <c r="L103" s="24" t="str">
        <f>IF(ISERROR(VLOOKUP($B103&amp;" "&amp;$M103,Zoznamy!$N$4:$O$14,2,FALSE)),"",VLOOKUP($B103&amp;" "&amp;$M103,Zoznamy!$N$4:$O$14,2,FALSE))</f>
        <v/>
      </c>
      <c r="M103" s="24" t="str">
        <f>IF(ISERROR(VLOOKUP($K103,Zoznamy!$L$4:$M$7,2,FALSE)),"",VLOOKUP($K103,Zoznamy!$L$4:$M$7,2,FALSE))</f>
        <v/>
      </c>
      <c r="N103" s="24" t="str">
        <f t="shared" si="2"/>
        <v/>
      </c>
      <c r="O103" s="24" t="str">
        <f>IF(ISERROR(VLOOKUP($B103,Zoznamy!$B$4:$K$12,10,FALSE)),"",VLOOKUP($B103,Zoznamy!$B$4:$K$12,10,FALSE))</f>
        <v/>
      </c>
    </row>
    <row r="104" spans="1:15" x14ac:dyDescent="0.25">
      <c r="A104" s="12"/>
      <c r="B104" s="18" t="s">
        <v>1076</v>
      </c>
      <c r="C104" s="12" t="str">
        <f>IF(ISERROR(VLOOKUP($B104,Zoznamy!$B$4:$C$11,2,FALSE)),"",VLOOKUP($B104,Zoznamy!$B$4:$C$11,2,FALSE))</f>
        <v/>
      </c>
      <c r="D104" s="18" t="s">
        <v>1154</v>
      </c>
      <c r="E104" s="18" t="s">
        <v>1164</v>
      </c>
      <c r="F104" s="18"/>
      <c r="G104" s="18" t="s">
        <v>1166</v>
      </c>
      <c r="H104" s="100" t="s">
        <v>1165</v>
      </c>
      <c r="I104" s="12" t="str">
        <f>IF(ISERROR(VLOOKUP($H104,Zoznamy!$H$3:$I$620,2,FALSE)),"",VLOOKUP($H104,Zoznamy!$H$3:$I$620,2,FALSE))</f>
        <v/>
      </c>
      <c r="J104" s="24"/>
      <c r="K104" s="24" t="s">
        <v>1156</v>
      </c>
      <c r="L104" s="24" t="str">
        <f>IF(ISERROR(VLOOKUP($B104&amp;" "&amp;$M104,Zoznamy!$N$4:$O$14,2,FALSE)),"",VLOOKUP($B104&amp;" "&amp;$M104,Zoznamy!$N$4:$O$14,2,FALSE))</f>
        <v/>
      </c>
      <c r="M104" s="24" t="str">
        <f>IF(ISERROR(VLOOKUP($K104,Zoznamy!$L$4:$M$7,2,FALSE)),"",VLOOKUP($K104,Zoznamy!$L$4:$M$7,2,FALSE))</f>
        <v/>
      </c>
      <c r="N104" s="24" t="str">
        <f t="shared" si="2"/>
        <v/>
      </c>
      <c r="O104" s="24" t="str">
        <f>IF(ISERROR(VLOOKUP($B104,Zoznamy!$B$4:$K$12,10,FALSE)),"",VLOOKUP($B104,Zoznamy!$B$4:$K$12,10,FALSE))</f>
        <v/>
      </c>
    </row>
    <row r="105" spans="1:15" x14ac:dyDescent="0.25">
      <c r="A105" s="12"/>
      <c r="B105" s="18" t="s">
        <v>1076</v>
      </c>
      <c r="C105" s="12" t="str">
        <f>IF(ISERROR(VLOOKUP($B105,Zoznamy!$B$4:$C$11,2,FALSE)),"",VLOOKUP($B105,Zoznamy!$B$4:$C$11,2,FALSE))</f>
        <v/>
      </c>
      <c r="D105" s="18" t="s">
        <v>1154</v>
      </c>
      <c r="E105" s="18" t="s">
        <v>1164</v>
      </c>
      <c r="F105" s="18"/>
      <c r="G105" s="18" t="s">
        <v>1166</v>
      </c>
      <c r="H105" s="100" t="s">
        <v>1165</v>
      </c>
      <c r="I105" s="12" t="str">
        <f>IF(ISERROR(VLOOKUP($H105,Zoznamy!$H$3:$I$620,2,FALSE)),"",VLOOKUP($H105,Zoznamy!$H$3:$I$620,2,FALSE))</f>
        <v/>
      </c>
      <c r="J105" s="24"/>
      <c r="K105" s="24" t="s">
        <v>1156</v>
      </c>
      <c r="L105" s="24" t="str">
        <f>IF(ISERROR(VLOOKUP($B105&amp;" "&amp;$M105,Zoznamy!$N$4:$O$14,2,FALSE)),"",VLOOKUP($B105&amp;" "&amp;$M105,Zoznamy!$N$4:$O$14,2,FALSE))</f>
        <v/>
      </c>
      <c r="M105" s="24" t="str">
        <f>IF(ISERROR(VLOOKUP($K105,Zoznamy!$L$4:$M$7,2,FALSE)),"",VLOOKUP($K105,Zoznamy!$L$4:$M$7,2,FALSE))</f>
        <v/>
      </c>
      <c r="N105" s="24" t="str">
        <f t="shared" si="2"/>
        <v/>
      </c>
      <c r="O105" s="24" t="str">
        <f>IF(ISERROR(VLOOKUP($B105,Zoznamy!$B$4:$K$12,10,FALSE)),"",VLOOKUP($B105,Zoznamy!$B$4:$K$12,10,FALSE))</f>
        <v/>
      </c>
    </row>
    <row r="106" spans="1:15" x14ac:dyDescent="0.25">
      <c r="A106" s="12"/>
      <c r="B106" s="18" t="s">
        <v>1076</v>
      </c>
      <c r="C106" s="12" t="str">
        <f>IF(ISERROR(VLOOKUP($B106,Zoznamy!$B$4:$C$11,2,FALSE)),"",VLOOKUP($B106,Zoznamy!$B$4:$C$11,2,FALSE))</f>
        <v/>
      </c>
      <c r="D106" s="18" t="s">
        <v>1154</v>
      </c>
      <c r="E106" s="18" t="s">
        <v>1164</v>
      </c>
      <c r="F106" s="18"/>
      <c r="G106" s="18" t="s">
        <v>1166</v>
      </c>
      <c r="H106" s="100" t="s">
        <v>1165</v>
      </c>
      <c r="I106" s="12" t="str">
        <f>IF(ISERROR(VLOOKUP($H106,Zoznamy!$H$3:$I$620,2,FALSE)),"",VLOOKUP($H106,Zoznamy!$H$3:$I$620,2,FALSE))</f>
        <v/>
      </c>
      <c r="J106" s="24"/>
      <c r="K106" s="24" t="s">
        <v>1156</v>
      </c>
      <c r="L106" s="24" t="str">
        <f>IF(ISERROR(VLOOKUP($B106&amp;" "&amp;$M106,Zoznamy!$N$4:$O$14,2,FALSE)),"",VLOOKUP($B106&amp;" "&amp;$M106,Zoznamy!$N$4:$O$14,2,FALSE))</f>
        <v/>
      </c>
      <c r="M106" s="24" t="str">
        <f>IF(ISERROR(VLOOKUP($K106,Zoznamy!$L$4:$M$7,2,FALSE)),"",VLOOKUP($K106,Zoznamy!$L$4:$M$7,2,FALSE))</f>
        <v/>
      </c>
      <c r="N106" s="24" t="str">
        <f t="shared" si="2"/>
        <v/>
      </c>
      <c r="O106" s="24" t="str">
        <f>IF(ISERROR(VLOOKUP($B106,Zoznamy!$B$4:$K$12,10,FALSE)),"",VLOOKUP($B106,Zoznamy!$B$4:$K$12,10,FALSE))</f>
        <v/>
      </c>
    </row>
    <row r="107" spans="1:15" x14ac:dyDescent="0.25">
      <c r="A107" s="12"/>
      <c r="B107" s="18" t="s">
        <v>1076</v>
      </c>
      <c r="C107" s="12" t="str">
        <f>IF(ISERROR(VLOOKUP($B107,Zoznamy!$B$4:$C$11,2,FALSE)),"",VLOOKUP($B107,Zoznamy!$B$4:$C$11,2,FALSE))</f>
        <v/>
      </c>
      <c r="D107" s="18" t="s">
        <v>1154</v>
      </c>
      <c r="E107" s="18" t="s">
        <v>1164</v>
      </c>
      <c r="F107" s="18"/>
      <c r="G107" s="18" t="s">
        <v>1166</v>
      </c>
      <c r="H107" s="100" t="s">
        <v>1165</v>
      </c>
      <c r="I107" s="12" t="str">
        <f>IF(ISERROR(VLOOKUP($H107,Zoznamy!$H$3:$I$620,2,FALSE)),"",VLOOKUP($H107,Zoznamy!$H$3:$I$620,2,FALSE))</f>
        <v/>
      </c>
      <c r="J107" s="24"/>
      <c r="K107" s="24" t="s">
        <v>1156</v>
      </c>
      <c r="L107" s="24" t="str">
        <f>IF(ISERROR(VLOOKUP($B107&amp;" "&amp;$M107,Zoznamy!$N$4:$O$14,2,FALSE)),"",VLOOKUP($B107&amp;" "&amp;$M107,Zoznamy!$N$4:$O$14,2,FALSE))</f>
        <v/>
      </c>
      <c r="M107" s="24" t="str">
        <f>IF(ISERROR(VLOOKUP($K107,Zoznamy!$L$4:$M$7,2,FALSE)),"",VLOOKUP($K107,Zoznamy!$L$4:$M$7,2,FALSE))</f>
        <v/>
      </c>
      <c r="N107" s="24" t="str">
        <f t="shared" si="2"/>
        <v/>
      </c>
      <c r="O107" s="24" t="str">
        <f>IF(ISERROR(VLOOKUP($B107,Zoznamy!$B$4:$K$12,10,FALSE)),"",VLOOKUP($B107,Zoznamy!$B$4:$K$12,10,FALSE))</f>
        <v/>
      </c>
    </row>
    <row r="108" spans="1:15" x14ac:dyDescent="0.25">
      <c r="A108" s="12"/>
      <c r="B108" s="18" t="s">
        <v>1076</v>
      </c>
      <c r="C108" s="12" t="str">
        <f>IF(ISERROR(VLOOKUP($B108,Zoznamy!$B$4:$C$11,2,FALSE)),"",VLOOKUP($B108,Zoznamy!$B$4:$C$11,2,FALSE))</f>
        <v/>
      </c>
      <c r="D108" s="18" t="s">
        <v>1154</v>
      </c>
      <c r="E108" s="18" t="s">
        <v>1164</v>
      </c>
      <c r="F108" s="18"/>
      <c r="G108" s="18" t="s">
        <v>1166</v>
      </c>
      <c r="H108" s="100" t="s">
        <v>1165</v>
      </c>
      <c r="I108" s="12" t="str">
        <f>IF(ISERROR(VLOOKUP($H108,Zoznamy!$H$3:$I$620,2,FALSE)),"",VLOOKUP($H108,Zoznamy!$H$3:$I$620,2,FALSE))</f>
        <v/>
      </c>
      <c r="J108" s="24"/>
      <c r="K108" s="24" t="s">
        <v>1156</v>
      </c>
      <c r="L108" s="24" t="str">
        <f>IF(ISERROR(VLOOKUP($B108&amp;" "&amp;$M108,Zoznamy!$N$4:$O$14,2,FALSE)),"",VLOOKUP($B108&amp;" "&amp;$M108,Zoznamy!$N$4:$O$14,2,FALSE))</f>
        <v/>
      </c>
      <c r="M108" s="24" t="str">
        <f>IF(ISERROR(VLOOKUP($K108,Zoznamy!$L$4:$M$7,2,FALSE)),"",VLOOKUP($K108,Zoznamy!$L$4:$M$7,2,FALSE))</f>
        <v/>
      </c>
      <c r="N108" s="24" t="str">
        <f t="shared" si="2"/>
        <v/>
      </c>
      <c r="O108" s="24" t="str">
        <f>IF(ISERROR(VLOOKUP($B108,Zoznamy!$B$4:$K$12,10,FALSE)),"",VLOOKUP($B108,Zoznamy!$B$4:$K$12,10,FALSE))</f>
        <v/>
      </c>
    </row>
    <row r="109" spans="1:15" x14ac:dyDescent="0.25">
      <c r="A109" s="12"/>
      <c r="B109" s="18" t="s">
        <v>1076</v>
      </c>
      <c r="C109" s="12" t="str">
        <f>IF(ISERROR(VLOOKUP($B109,Zoznamy!$B$4:$C$11,2,FALSE)),"",VLOOKUP($B109,Zoznamy!$B$4:$C$11,2,FALSE))</f>
        <v/>
      </c>
      <c r="D109" s="18" t="s">
        <v>1154</v>
      </c>
      <c r="E109" s="18" t="s">
        <v>1164</v>
      </c>
      <c r="F109" s="18"/>
      <c r="G109" s="18" t="s">
        <v>1166</v>
      </c>
      <c r="H109" s="100" t="s">
        <v>1165</v>
      </c>
      <c r="I109" s="12" t="str">
        <f>IF(ISERROR(VLOOKUP($H109,Zoznamy!$H$3:$I$620,2,FALSE)),"",VLOOKUP($H109,Zoznamy!$H$3:$I$620,2,FALSE))</f>
        <v/>
      </c>
      <c r="J109" s="24"/>
      <c r="K109" s="24" t="s">
        <v>1156</v>
      </c>
      <c r="L109" s="24" t="str">
        <f>IF(ISERROR(VLOOKUP($B109&amp;" "&amp;$M109,Zoznamy!$N$4:$O$14,2,FALSE)),"",VLOOKUP($B109&amp;" "&amp;$M109,Zoznamy!$N$4:$O$14,2,FALSE))</f>
        <v/>
      </c>
      <c r="M109" s="24" t="str">
        <f>IF(ISERROR(VLOOKUP($K109,Zoznamy!$L$4:$M$7,2,FALSE)),"",VLOOKUP($K109,Zoznamy!$L$4:$M$7,2,FALSE))</f>
        <v/>
      </c>
      <c r="N109" s="24" t="str">
        <f t="shared" si="2"/>
        <v/>
      </c>
      <c r="O109" s="24" t="str">
        <f>IF(ISERROR(VLOOKUP($B109,Zoznamy!$B$4:$K$12,10,FALSE)),"",VLOOKUP($B109,Zoznamy!$B$4:$K$12,10,FALSE))</f>
        <v/>
      </c>
    </row>
    <row r="110" spans="1:15" x14ac:dyDescent="0.25">
      <c r="A110" s="12"/>
      <c r="B110" s="18" t="s">
        <v>1076</v>
      </c>
      <c r="C110" s="12" t="str">
        <f>IF(ISERROR(VLOOKUP($B110,Zoznamy!$B$4:$C$11,2,FALSE)),"",VLOOKUP($B110,Zoznamy!$B$4:$C$11,2,FALSE))</f>
        <v/>
      </c>
      <c r="D110" s="18" t="s">
        <v>1154</v>
      </c>
      <c r="E110" s="18" t="s">
        <v>1164</v>
      </c>
      <c r="F110" s="18"/>
      <c r="G110" s="18" t="s">
        <v>1166</v>
      </c>
      <c r="H110" s="100" t="s">
        <v>1165</v>
      </c>
      <c r="I110" s="12" t="str">
        <f>IF(ISERROR(VLOOKUP($H110,Zoznamy!$H$3:$I$620,2,FALSE)),"",VLOOKUP($H110,Zoznamy!$H$3:$I$620,2,FALSE))</f>
        <v/>
      </c>
      <c r="J110" s="24"/>
      <c r="K110" s="24" t="s">
        <v>1156</v>
      </c>
      <c r="L110" s="24" t="str">
        <f>IF(ISERROR(VLOOKUP($B110&amp;" "&amp;$M110,Zoznamy!$N$4:$O$14,2,FALSE)),"",VLOOKUP($B110&amp;" "&amp;$M110,Zoznamy!$N$4:$O$14,2,FALSE))</f>
        <v/>
      </c>
      <c r="M110" s="24" t="str">
        <f>IF(ISERROR(VLOOKUP($K110,Zoznamy!$L$4:$M$7,2,FALSE)),"",VLOOKUP($K110,Zoznamy!$L$4:$M$7,2,FALSE))</f>
        <v/>
      </c>
      <c r="N110" s="24" t="str">
        <f t="shared" si="2"/>
        <v/>
      </c>
      <c r="O110" s="24" t="str">
        <f>IF(ISERROR(VLOOKUP($B110,Zoznamy!$B$4:$K$12,10,FALSE)),"",VLOOKUP($B110,Zoznamy!$B$4:$K$12,10,FALSE))</f>
        <v/>
      </c>
    </row>
    <row r="111" spans="1:15" x14ac:dyDescent="0.25">
      <c r="A111" s="12"/>
      <c r="B111" s="18" t="s">
        <v>1076</v>
      </c>
      <c r="C111" s="12" t="str">
        <f>IF(ISERROR(VLOOKUP($B111,Zoznamy!$B$4:$C$11,2,FALSE)),"",VLOOKUP($B111,Zoznamy!$B$4:$C$11,2,FALSE))</f>
        <v/>
      </c>
      <c r="D111" s="18" t="s">
        <v>1154</v>
      </c>
      <c r="E111" s="18" t="s">
        <v>1164</v>
      </c>
      <c r="F111" s="18"/>
      <c r="G111" s="18" t="s">
        <v>1166</v>
      </c>
      <c r="H111" s="100" t="s">
        <v>1165</v>
      </c>
      <c r="I111" s="12" t="str">
        <f>IF(ISERROR(VLOOKUP($H111,Zoznamy!$H$3:$I$620,2,FALSE)),"",VLOOKUP($H111,Zoznamy!$H$3:$I$620,2,FALSE))</f>
        <v/>
      </c>
      <c r="J111" s="24"/>
      <c r="K111" s="24" t="s">
        <v>1156</v>
      </c>
      <c r="L111" s="24" t="str">
        <f>IF(ISERROR(VLOOKUP($B111&amp;" "&amp;$M111,Zoznamy!$N$4:$O$14,2,FALSE)),"",VLOOKUP($B111&amp;" "&amp;$M111,Zoznamy!$N$4:$O$14,2,FALSE))</f>
        <v/>
      </c>
      <c r="M111" s="24" t="str">
        <f>IF(ISERROR(VLOOKUP($K111,Zoznamy!$L$4:$M$7,2,FALSE)),"",VLOOKUP($K111,Zoznamy!$L$4:$M$7,2,FALSE))</f>
        <v/>
      </c>
      <c r="N111" s="24" t="str">
        <f t="shared" si="2"/>
        <v/>
      </c>
      <c r="O111" s="24" t="str">
        <f>IF(ISERROR(VLOOKUP($B111,Zoznamy!$B$4:$K$12,10,FALSE)),"",VLOOKUP($B111,Zoznamy!$B$4:$K$12,10,FALSE))</f>
        <v/>
      </c>
    </row>
    <row r="112" spans="1:15" x14ac:dyDescent="0.25">
      <c r="A112" s="12"/>
      <c r="B112" s="18" t="s">
        <v>1076</v>
      </c>
      <c r="C112" s="12" t="str">
        <f>IF(ISERROR(VLOOKUP($B112,Zoznamy!$B$4:$C$11,2,FALSE)),"",VLOOKUP($B112,Zoznamy!$B$4:$C$11,2,FALSE))</f>
        <v/>
      </c>
      <c r="D112" s="18" t="s">
        <v>1154</v>
      </c>
      <c r="E112" s="18" t="s">
        <v>1164</v>
      </c>
      <c r="F112" s="18"/>
      <c r="G112" s="18" t="s">
        <v>1166</v>
      </c>
      <c r="H112" s="100" t="s">
        <v>1165</v>
      </c>
      <c r="I112" s="12" t="str">
        <f>IF(ISERROR(VLOOKUP($H112,Zoznamy!$H$3:$I$620,2,FALSE)),"",VLOOKUP($H112,Zoznamy!$H$3:$I$620,2,FALSE))</f>
        <v/>
      </c>
      <c r="J112" s="24"/>
      <c r="K112" s="24" t="s">
        <v>1156</v>
      </c>
      <c r="L112" s="24" t="str">
        <f>IF(ISERROR(VLOOKUP($B112&amp;" "&amp;$M112,Zoznamy!$N$4:$O$14,2,FALSE)),"",VLOOKUP($B112&amp;" "&amp;$M112,Zoznamy!$N$4:$O$14,2,FALSE))</f>
        <v/>
      </c>
      <c r="M112" s="24" t="str">
        <f>IF(ISERROR(VLOOKUP($K112,Zoznamy!$L$4:$M$7,2,FALSE)),"",VLOOKUP($K112,Zoznamy!$L$4:$M$7,2,FALSE))</f>
        <v/>
      </c>
      <c r="N112" s="24" t="str">
        <f t="shared" si="2"/>
        <v/>
      </c>
      <c r="O112" s="24" t="str">
        <f>IF(ISERROR(VLOOKUP($B112,Zoznamy!$B$4:$K$12,10,FALSE)),"",VLOOKUP($B112,Zoznamy!$B$4:$K$12,10,FALSE))</f>
        <v/>
      </c>
    </row>
    <row r="113" spans="1:15" x14ac:dyDescent="0.25">
      <c r="A113" s="12"/>
      <c r="B113" s="18" t="s">
        <v>1076</v>
      </c>
      <c r="C113" s="12" t="str">
        <f>IF(ISERROR(VLOOKUP($B113,Zoznamy!$B$4:$C$11,2,FALSE)),"",VLOOKUP($B113,Zoznamy!$B$4:$C$11,2,FALSE))</f>
        <v/>
      </c>
      <c r="D113" s="18" t="s">
        <v>1154</v>
      </c>
      <c r="E113" s="18" t="s">
        <v>1164</v>
      </c>
      <c r="F113" s="18"/>
      <c r="G113" s="18" t="s">
        <v>1166</v>
      </c>
      <c r="H113" s="100" t="s">
        <v>1165</v>
      </c>
      <c r="I113" s="12" t="str">
        <f>IF(ISERROR(VLOOKUP($H113,Zoznamy!$H$3:$I$620,2,FALSE)),"",VLOOKUP($H113,Zoznamy!$H$3:$I$620,2,FALSE))</f>
        <v/>
      </c>
      <c r="J113" s="24"/>
      <c r="K113" s="24" t="s">
        <v>1156</v>
      </c>
      <c r="L113" s="24" t="str">
        <f>IF(ISERROR(VLOOKUP($B113&amp;" "&amp;$M113,Zoznamy!$N$4:$O$14,2,FALSE)),"",VLOOKUP($B113&amp;" "&amp;$M113,Zoznamy!$N$4:$O$14,2,FALSE))</f>
        <v/>
      </c>
      <c r="M113" s="24" t="str">
        <f>IF(ISERROR(VLOOKUP($K113,Zoznamy!$L$4:$M$7,2,FALSE)),"",VLOOKUP($K113,Zoznamy!$L$4:$M$7,2,FALSE))</f>
        <v/>
      </c>
      <c r="N113" s="24" t="str">
        <f t="shared" si="2"/>
        <v/>
      </c>
      <c r="O113" s="24" t="str">
        <f>IF(ISERROR(VLOOKUP($B113,Zoznamy!$B$4:$K$12,10,FALSE)),"",VLOOKUP($B113,Zoznamy!$B$4:$K$12,10,FALSE))</f>
        <v/>
      </c>
    </row>
    <row r="114" spans="1:15" x14ac:dyDescent="0.25">
      <c r="A114" s="12"/>
      <c r="B114" s="18" t="s">
        <v>1076</v>
      </c>
      <c r="C114" s="12" t="str">
        <f>IF(ISERROR(VLOOKUP($B114,Zoznamy!$B$4:$C$11,2,FALSE)),"",VLOOKUP($B114,Zoznamy!$B$4:$C$11,2,FALSE))</f>
        <v/>
      </c>
      <c r="D114" s="18" t="s">
        <v>1154</v>
      </c>
      <c r="E114" s="18" t="s">
        <v>1164</v>
      </c>
      <c r="F114" s="18"/>
      <c r="G114" s="18" t="s">
        <v>1166</v>
      </c>
      <c r="H114" s="100" t="s">
        <v>1165</v>
      </c>
      <c r="I114" s="12" t="str">
        <f>IF(ISERROR(VLOOKUP($H114,Zoznamy!$H$3:$I$620,2,FALSE)),"",VLOOKUP($H114,Zoznamy!$H$3:$I$620,2,FALSE))</f>
        <v/>
      </c>
      <c r="J114" s="24"/>
      <c r="K114" s="24" t="s">
        <v>1156</v>
      </c>
      <c r="L114" s="24" t="str">
        <f>IF(ISERROR(VLOOKUP($B114&amp;" "&amp;$M114,Zoznamy!$N$4:$O$14,2,FALSE)),"",VLOOKUP($B114&amp;" "&amp;$M114,Zoznamy!$N$4:$O$14,2,FALSE))</f>
        <v/>
      </c>
      <c r="M114" s="24" t="str">
        <f>IF(ISERROR(VLOOKUP($K114,Zoznamy!$L$4:$M$7,2,FALSE)),"",VLOOKUP($K114,Zoznamy!$L$4:$M$7,2,FALSE))</f>
        <v/>
      </c>
      <c r="N114" s="24" t="str">
        <f t="shared" si="2"/>
        <v/>
      </c>
      <c r="O114" s="24" t="str">
        <f>IF(ISERROR(VLOOKUP($B114,Zoznamy!$B$4:$K$12,10,FALSE)),"",VLOOKUP($B114,Zoznamy!$B$4:$K$12,10,FALSE))</f>
        <v/>
      </c>
    </row>
    <row r="115" spans="1:15" x14ac:dyDescent="0.25">
      <c r="A115" s="12"/>
      <c r="B115" s="18" t="s">
        <v>1076</v>
      </c>
      <c r="C115" s="12" t="str">
        <f>IF(ISERROR(VLOOKUP($B115,Zoznamy!$B$4:$C$11,2,FALSE)),"",VLOOKUP($B115,Zoznamy!$B$4:$C$11,2,FALSE))</f>
        <v/>
      </c>
      <c r="D115" s="18" t="s">
        <v>1154</v>
      </c>
      <c r="E115" s="18" t="s">
        <v>1164</v>
      </c>
      <c r="F115" s="18"/>
      <c r="G115" s="18" t="s">
        <v>1166</v>
      </c>
      <c r="H115" s="100" t="s">
        <v>1165</v>
      </c>
      <c r="I115" s="12" t="str">
        <f>IF(ISERROR(VLOOKUP($H115,Zoznamy!$H$3:$I$620,2,FALSE)),"",VLOOKUP($H115,Zoznamy!$H$3:$I$620,2,FALSE))</f>
        <v/>
      </c>
      <c r="J115" s="24"/>
      <c r="K115" s="24" t="s">
        <v>1156</v>
      </c>
      <c r="L115" s="24" t="str">
        <f>IF(ISERROR(VLOOKUP($B115&amp;" "&amp;$M115,Zoznamy!$N$4:$O$14,2,FALSE)),"",VLOOKUP($B115&amp;" "&amp;$M115,Zoznamy!$N$4:$O$14,2,FALSE))</f>
        <v/>
      </c>
      <c r="M115" s="24" t="str">
        <f>IF(ISERROR(VLOOKUP($K115,Zoznamy!$L$4:$M$7,2,FALSE)),"",VLOOKUP($K115,Zoznamy!$L$4:$M$7,2,FALSE))</f>
        <v/>
      </c>
      <c r="N115" s="24" t="str">
        <f t="shared" si="2"/>
        <v/>
      </c>
      <c r="O115" s="24" t="str">
        <f>IF(ISERROR(VLOOKUP($B115,Zoznamy!$B$4:$K$12,10,FALSE)),"",VLOOKUP($B115,Zoznamy!$B$4:$K$12,10,FALSE))</f>
        <v/>
      </c>
    </row>
    <row r="116" spans="1:15" x14ac:dyDescent="0.25">
      <c r="A116" s="12"/>
      <c r="B116" s="18" t="s">
        <v>1076</v>
      </c>
      <c r="C116" s="12" t="str">
        <f>IF(ISERROR(VLOOKUP($B116,Zoznamy!$B$4:$C$11,2,FALSE)),"",VLOOKUP($B116,Zoznamy!$B$4:$C$11,2,FALSE))</f>
        <v/>
      </c>
      <c r="D116" s="18" t="s">
        <v>1154</v>
      </c>
      <c r="E116" s="18" t="s">
        <v>1164</v>
      </c>
      <c r="F116" s="18"/>
      <c r="G116" s="18" t="s">
        <v>1166</v>
      </c>
      <c r="H116" s="100" t="s">
        <v>1165</v>
      </c>
      <c r="I116" s="12" t="str">
        <f>IF(ISERROR(VLOOKUP($H116,Zoznamy!$H$3:$I$620,2,FALSE)),"",VLOOKUP($H116,Zoznamy!$H$3:$I$620,2,FALSE))</f>
        <v/>
      </c>
      <c r="J116" s="24"/>
      <c r="K116" s="24" t="s">
        <v>1156</v>
      </c>
      <c r="L116" s="24" t="str">
        <f>IF(ISERROR(VLOOKUP($B116&amp;" "&amp;$M116,Zoznamy!$N$4:$O$14,2,FALSE)),"",VLOOKUP($B116&amp;" "&amp;$M116,Zoznamy!$N$4:$O$14,2,FALSE))</f>
        <v/>
      </c>
      <c r="M116" s="24" t="str">
        <f>IF(ISERROR(VLOOKUP($K116,Zoznamy!$L$4:$M$7,2,FALSE)),"",VLOOKUP($K116,Zoznamy!$L$4:$M$7,2,FALSE))</f>
        <v/>
      </c>
      <c r="N116" s="24" t="str">
        <f t="shared" si="2"/>
        <v/>
      </c>
      <c r="O116" s="24" t="str">
        <f>IF(ISERROR(VLOOKUP($B116,Zoznamy!$B$4:$K$12,10,FALSE)),"",VLOOKUP($B116,Zoznamy!$B$4:$K$12,10,FALSE))</f>
        <v/>
      </c>
    </row>
    <row r="117" spans="1:15" x14ac:dyDescent="0.25">
      <c r="A117" s="12"/>
      <c r="B117" s="18" t="s">
        <v>1076</v>
      </c>
      <c r="C117" s="12" t="str">
        <f>IF(ISERROR(VLOOKUP($B117,Zoznamy!$B$4:$C$11,2,FALSE)),"",VLOOKUP($B117,Zoznamy!$B$4:$C$11,2,FALSE))</f>
        <v/>
      </c>
      <c r="D117" s="18" t="s">
        <v>1154</v>
      </c>
      <c r="E117" s="18" t="s">
        <v>1164</v>
      </c>
      <c r="F117" s="18"/>
      <c r="G117" s="18" t="s">
        <v>1166</v>
      </c>
      <c r="H117" s="100" t="s">
        <v>1165</v>
      </c>
      <c r="I117" s="12" t="str">
        <f>IF(ISERROR(VLOOKUP($H117,Zoznamy!$H$3:$I$620,2,FALSE)),"",VLOOKUP($H117,Zoznamy!$H$3:$I$620,2,FALSE))</f>
        <v/>
      </c>
      <c r="J117" s="24"/>
      <c r="K117" s="24" t="s">
        <v>1156</v>
      </c>
      <c r="L117" s="24" t="str">
        <f>IF(ISERROR(VLOOKUP($B117&amp;" "&amp;$M117,Zoznamy!$N$4:$O$14,2,FALSE)),"",VLOOKUP($B117&amp;" "&amp;$M117,Zoznamy!$N$4:$O$14,2,FALSE))</f>
        <v/>
      </c>
      <c r="M117" s="24" t="str">
        <f>IF(ISERROR(VLOOKUP($K117,Zoznamy!$L$4:$M$7,2,FALSE)),"",VLOOKUP($K117,Zoznamy!$L$4:$M$7,2,FALSE))</f>
        <v/>
      </c>
      <c r="N117" s="24" t="str">
        <f t="shared" si="2"/>
        <v/>
      </c>
      <c r="O117" s="24" t="str">
        <f>IF(ISERROR(VLOOKUP($B117,Zoznamy!$B$4:$K$12,10,FALSE)),"",VLOOKUP($B117,Zoznamy!$B$4:$K$12,10,FALSE))</f>
        <v/>
      </c>
    </row>
    <row r="118" spans="1:15" x14ac:dyDescent="0.25">
      <c r="A118" s="12"/>
      <c r="B118" s="18" t="s">
        <v>1076</v>
      </c>
      <c r="C118" s="12" t="str">
        <f>IF(ISERROR(VLOOKUP($B118,Zoznamy!$B$4:$C$11,2,FALSE)),"",VLOOKUP($B118,Zoznamy!$B$4:$C$11,2,FALSE))</f>
        <v/>
      </c>
      <c r="D118" s="18" t="s">
        <v>1154</v>
      </c>
      <c r="E118" s="18" t="s">
        <v>1164</v>
      </c>
      <c r="F118" s="18"/>
      <c r="G118" s="18" t="s">
        <v>1166</v>
      </c>
      <c r="H118" s="100" t="s">
        <v>1165</v>
      </c>
      <c r="I118" s="12" t="str">
        <f>IF(ISERROR(VLOOKUP($H118,Zoznamy!$H$3:$I$620,2,FALSE)),"",VLOOKUP($H118,Zoznamy!$H$3:$I$620,2,FALSE))</f>
        <v/>
      </c>
      <c r="J118" s="24"/>
      <c r="K118" s="24" t="s">
        <v>1156</v>
      </c>
      <c r="L118" s="24" t="str">
        <f>IF(ISERROR(VLOOKUP($B118&amp;" "&amp;$M118,Zoznamy!$N$4:$O$14,2,FALSE)),"",VLOOKUP($B118&amp;" "&amp;$M118,Zoznamy!$N$4:$O$14,2,FALSE))</f>
        <v/>
      </c>
      <c r="M118" s="24" t="str">
        <f>IF(ISERROR(VLOOKUP($K118,Zoznamy!$L$4:$M$7,2,FALSE)),"",VLOOKUP($K118,Zoznamy!$L$4:$M$7,2,FALSE))</f>
        <v/>
      </c>
      <c r="N118" s="24" t="str">
        <f t="shared" si="2"/>
        <v/>
      </c>
      <c r="O118" s="24" t="str">
        <f>IF(ISERROR(VLOOKUP($B118,Zoznamy!$B$4:$K$12,10,FALSE)),"",VLOOKUP($B118,Zoznamy!$B$4:$K$12,10,FALSE))</f>
        <v/>
      </c>
    </row>
    <row r="119" spans="1:15" x14ac:dyDescent="0.25">
      <c r="A119" s="12"/>
      <c r="B119" s="18" t="s">
        <v>1076</v>
      </c>
      <c r="C119" s="12" t="str">
        <f>IF(ISERROR(VLOOKUP($B119,Zoznamy!$B$4:$C$11,2,FALSE)),"",VLOOKUP($B119,Zoznamy!$B$4:$C$11,2,FALSE))</f>
        <v/>
      </c>
      <c r="D119" s="18" t="s">
        <v>1154</v>
      </c>
      <c r="E119" s="18" t="s">
        <v>1164</v>
      </c>
      <c r="F119" s="18"/>
      <c r="G119" s="18" t="s">
        <v>1166</v>
      </c>
      <c r="H119" s="100" t="s">
        <v>1165</v>
      </c>
      <c r="I119" s="12" t="str">
        <f>IF(ISERROR(VLOOKUP($H119,Zoznamy!$H$3:$I$620,2,FALSE)),"",VLOOKUP($H119,Zoznamy!$H$3:$I$620,2,FALSE))</f>
        <v/>
      </c>
      <c r="J119" s="24"/>
      <c r="K119" s="24" t="s">
        <v>1156</v>
      </c>
      <c r="L119" s="24" t="str">
        <f>IF(ISERROR(VLOOKUP($B119&amp;" "&amp;$M119,Zoznamy!$N$4:$O$14,2,FALSE)),"",VLOOKUP($B119&amp;" "&amp;$M119,Zoznamy!$N$4:$O$14,2,FALSE))</f>
        <v/>
      </c>
      <c r="M119" s="24" t="str">
        <f>IF(ISERROR(VLOOKUP($K119,Zoznamy!$L$4:$M$7,2,FALSE)),"",VLOOKUP($K119,Zoznamy!$L$4:$M$7,2,FALSE))</f>
        <v/>
      </c>
      <c r="N119" s="24" t="str">
        <f t="shared" si="2"/>
        <v/>
      </c>
      <c r="O119" s="24" t="str">
        <f>IF(ISERROR(VLOOKUP($B119,Zoznamy!$B$4:$K$12,10,FALSE)),"",VLOOKUP($B119,Zoznamy!$B$4:$K$12,10,FALSE))</f>
        <v/>
      </c>
    </row>
    <row r="120" spans="1:15" x14ac:dyDescent="0.25">
      <c r="A120" s="12"/>
      <c r="B120" s="18" t="s">
        <v>1076</v>
      </c>
      <c r="C120" s="12" t="str">
        <f>IF(ISERROR(VLOOKUP($B120,Zoznamy!$B$4:$C$11,2,FALSE)),"",VLOOKUP($B120,Zoznamy!$B$4:$C$11,2,FALSE))</f>
        <v/>
      </c>
      <c r="D120" s="18" t="s">
        <v>1154</v>
      </c>
      <c r="E120" s="18" t="s">
        <v>1164</v>
      </c>
      <c r="F120" s="18"/>
      <c r="G120" s="18" t="s">
        <v>1166</v>
      </c>
      <c r="H120" s="100" t="s">
        <v>1165</v>
      </c>
      <c r="I120" s="12" t="str">
        <f>IF(ISERROR(VLOOKUP($H120,Zoznamy!$H$3:$I$620,2,FALSE)),"",VLOOKUP($H120,Zoznamy!$H$3:$I$620,2,FALSE))</f>
        <v/>
      </c>
      <c r="J120" s="24"/>
      <c r="K120" s="24" t="s">
        <v>1156</v>
      </c>
      <c r="L120" s="24" t="str">
        <f>IF(ISERROR(VLOOKUP($B120&amp;" "&amp;$M120,Zoznamy!$N$4:$O$14,2,FALSE)),"",VLOOKUP($B120&amp;" "&amp;$M120,Zoznamy!$N$4:$O$14,2,FALSE))</f>
        <v/>
      </c>
      <c r="M120" s="24" t="str">
        <f>IF(ISERROR(VLOOKUP($K120,Zoznamy!$L$4:$M$7,2,FALSE)),"",VLOOKUP($K120,Zoznamy!$L$4:$M$7,2,FALSE))</f>
        <v/>
      </c>
      <c r="N120" s="24" t="str">
        <f t="shared" si="2"/>
        <v/>
      </c>
      <c r="O120" s="24" t="str">
        <f>IF(ISERROR(VLOOKUP($B120,Zoznamy!$B$4:$K$12,10,FALSE)),"",VLOOKUP($B120,Zoznamy!$B$4:$K$12,10,FALSE))</f>
        <v/>
      </c>
    </row>
    <row r="121" spans="1:15" x14ac:dyDescent="0.25">
      <c r="A121" s="12"/>
      <c r="B121" s="18" t="s">
        <v>1076</v>
      </c>
      <c r="C121" s="12" t="str">
        <f>IF(ISERROR(VLOOKUP($B121,Zoznamy!$B$4:$C$11,2,FALSE)),"",VLOOKUP($B121,Zoznamy!$B$4:$C$11,2,FALSE))</f>
        <v/>
      </c>
      <c r="D121" s="18" t="s">
        <v>1154</v>
      </c>
      <c r="E121" s="18" t="s">
        <v>1164</v>
      </c>
      <c r="F121" s="18"/>
      <c r="G121" s="18" t="s">
        <v>1166</v>
      </c>
      <c r="H121" s="100" t="s">
        <v>1165</v>
      </c>
      <c r="I121" s="12" t="str">
        <f>IF(ISERROR(VLOOKUP($H121,Zoznamy!$H$3:$I$620,2,FALSE)),"",VLOOKUP($H121,Zoznamy!$H$3:$I$620,2,FALSE))</f>
        <v/>
      </c>
      <c r="J121" s="24"/>
      <c r="K121" s="24" t="s">
        <v>1156</v>
      </c>
      <c r="L121" s="24" t="str">
        <f>IF(ISERROR(VLOOKUP($B121&amp;" "&amp;$M121,Zoznamy!$N$4:$O$14,2,FALSE)),"",VLOOKUP($B121&amp;" "&amp;$M121,Zoznamy!$N$4:$O$14,2,FALSE))</f>
        <v/>
      </c>
      <c r="M121" s="24" t="str">
        <f>IF(ISERROR(VLOOKUP($K121,Zoznamy!$L$4:$M$7,2,FALSE)),"",VLOOKUP($K121,Zoznamy!$L$4:$M$7,2,FALSE))</f>
        <v/>
      </c>
      <c r="N121" s="24" t="str">
        <f t="shared" si="2"/>
        <v/>
      </c>
      <c r="O121" s="24" t="str">
        <f>IF(ISERROR(VLOOKUP($B121,Zoznamy!$B$4:$K$12,10,FALSE)),"",VLOOKUP($B121,Zoznamy!$B$4:$K$12,10,FALSE))</f>
        <v/>
      </c>
    </row>
    <row r="122" spans="1:15" x14ac:dyDescent="0.25">
      <c r="A122" s="12"/>
      <c r="B122" s="18" t="s">
        <v>1076</v>
      </c>
      <c r="C122" s="12" t="str">
        <f>IF(ISERROR(VLOOKUP($B122,Zoznamy!$B$4:$C$11,2,FALSE)),"",VLOOKUP($B122,Zoznamy!$B$4:$C$11,2,FALSE))</f>
        <v/>
      </c>
      <c r="D122" s="18" t="s">
        <v>1154</v>
      </c>
      <c r="E122" s="18" t="s">
        <v>1164</v>
      </c>
      <c r="F122" s="18"/>
      <c r="G122" s="18" t="s">
        <v>1166</v>
      </c>
      <c r="H122" s="100" t="s">
        <v>1165</v>
      </c>
      <c r="I122" s="12" t="str">
        <f>IF(ISERROR(VLOOKUP($H122,Zoznamy!$H$3:$I$620,2,FALSE)),"",VLOOKUP($H122,Zoznamy!$H$3:$I$620,2,FALSE))</f>
        <v/>
      </c>
      <c r="J122" s="24"/>
      <c r="K122" s="24" t="s">
        <v>1156</v>
      </c>
      <c r="L122" s="24" t="str">
        <f>IF(ISERROR(VLOOKUP($B122&amp;" "&amp;$M122,Zoznamy!$N$4:$O$14,2,FALSE)),"",VLOOKUP($B122&amp;" "&amp;$M122,Zoznamy!$N$4:$O$14,2,FALSE))</f>
        <v/>
      </c>
      <c r="M122" s="24" t="str">
        <f>IF(ISERROR(VLOOKUP($K122,Zoznamy!$L$4:$M$7,2,FALSE)),"",VLOOKUP($K122,Zoznamy!$L$4:$M$7,2,FALSE))</f>
        <v/>
      </c>
      <c r="N122" s="24" t="str">
        <f t="shared" si="2"/>
        <v/>
      </c>
      <c r="O122" s="24" t="str">
        <f>IF(ISERROR(VLOOKUP($B122,Zoznamy!$B$4:$K$12,10,FALSE)),"",VLOOKUP($B122,Zoznamy!$B$4:$K$12,10,FALSE))</f>
        <v/>
      </c>
    </row>
    <row r="123" spans="1:15" x14ac:dyDescent="0.25">
      <c r="A123" s="12"/>
      <c r="B123" s="18" t="s">
        <v>1076</v>
      </c>
      <c r="C123" s="12" t="str">
        <f>IF(ISERROR(VLOOKUP($B123,Zoznamy!$B$4:$C$11,2,FALSE)),"",VLOOKUP($B123,Zoznamy!$B$4:$C$11,2,FALSE))</f>
        <v/>
      </c>
      <c r="D123" s="18" t="s">
        <v>1154</v>
      </c>
      <c r="E123" s="18" t="s">
        <v>1164</v>
      </c>
      <c r="F123" s="18"/>
      <c r="G123" s="18" t="s">
        <v>1166</v>
      </c>
      <c r="H123" s="100" t="s">
        <v>1165</v>
      </c>
      <c r="I123" s="12" t="str">
        <f>IF(ISERROR(VLOOKUP($H123,Zoznamy!$H$3:$I$620,2,FALSE)),"",VLOOKUP($H123,Zoznamy!$H$3:$I$620,2,FALSE))</f>
        <v/>
      </c>
      <c r="J123" s="24"/>
      <c r="K123" s="24" t="s">
        <v>1156</v>
      </c>
      <c r="L123" s="24" t="str">
        <f>IF(ISERROR(VLOOKUP($B123&amp;" "&amp;$M123,Zoznamy!$N$4:$O$14,2,FALSE)),"",VLOOKUP($B123&amp;" "&amp;$M123,Zoznamy!$N$4:$O$14,2,FALSE))</f>
        <v/>
      </c>
      <c r="M123" s="24" t="str">
        <f>IF(ISERROR(VLOOKUP($K123,Zoznamy!$L$4:$M$7,2,FALSE)),"",VLOOKUP($K123,Zoznamy!$L$4:$M$7,2,FALSE))</f>
        <v/>
      </c>
      <c r="N123" s="24" t="str">
        <f t="shared" si="2"/>
        <v/>
      </c>
      <c r="O123" s="24" t="str">
        <f>IF(ISERROR(VLOOKUP($B123,Zoznamy!$B$4:$K$12,10,FALSE)),"",VLOOKUP($B123,Zoznamy!$B$4:$K$12,10,FALSE))</f>
        <v/>
      </c>
    </row>
    <row r="124" spans="1:15" x14ac:dyDescent="0.25">
      <c r="A124" s="12"/>
      <c r="B124" s="18" t="s">
        <v>1076</v>
      </c>
      <c r="C124" s="12" t="str">
        <f>IF(ISERROR(VLOOKUP($B124,Zoznamy!$B$4:$C$11,2,FALSE)),"",VLOOKUP($B124,Zoznamy!$B$4:$C$11,2,FALSE))</f>
        <v/>
      </c>
      <c r="D124" s="18" t="s">
        <v>1154</v>
      </c>
      <c r="E124" s="18" t="s">
        <v>1164</v>
      </c>
      <c r="F124" s="18"/>
      <c r="G124" s="18" t="s">
        <v>1166</v>
      </c>
      <c r="H124" s="100" t="s">
        <v>1165</v>
      </c>
      <c r="I124" s="12" t="str">
        <f>IF(ISERROR(VLOOKUP($H124,Zoznamy!$H$3:$I$620,2,FALSE)),"",VLOOKUP($H124,Zoznamy!$H$3:$I$620,2,FALSE))</f>
        <v/>
      </c>
      <c r="J124" s="24"/>
      <c r="K124" s="24" t="s">
        <v>1156</v>
      </c>
      <c r="L124" s="24" t="str">
        <f>IF(ISERROR(VLOOKUP($B124&amp;" "&amp;$M124,Zoznamy!$N$4:$O$14,2,FALSE)),"",VLOOKUP($B124&amp;" "&amp;$M124,Zoznamy!$N$4:$O$14,2,FALSE))</f>
        <v/>
      </c>
      <c r="M124" s="24" t="str">
        <f>IF(ISERROR(VLOOKUP($K124,Zoznamy!$L$4:$M$7,2,FALSE)),"",VLOOKUP($K124,Zoznamy!$L$4:$M$7,2,FALSE))</f>
        <v/>
      </c>
      <c r="N124" s="24" t="str">
        <f t="shared" si="2"/>
        <v/>
      </c>
      <c r="O124" s="24" t="str">
        <f>IF(ISERROR(VLOOKUP($B124,Zoznamy!$B$4:$K$12,10,FALSE)),"",VLOOKUP($B124,Zoznamy!$B$4:$K$12,10,FALSE))</f>
        <v/>
      </c>
    </row>
    <row r="125" spans="1:15" x14ac:dyDescent="0.25">
      <c r="A125" s="12"/>
      <c r="B125" s="18" t="s">
        <v>1076</v>
      </c>
      <c r="C125" s="12" t="str">
        <f>IF(ISERROR(VLOOKUP($B125,Zoznamy!$B$4:$C$11,2,FALSE)),"",VLOOKUP($B125,Zoznamy!$B$4:$C$11,2,FALSE))</f>
        <v/>
      </c>
      <c r="D125" s="18" t="s">
        <v>1154</v>
      </c>
      <c r="E125" s="18" t="s">
        <v>1164</v>
      </c>
      <c r="F125" s="18"/>
      <c r="G125" s="18" t="s">
        <v>1166</v>
      </c>
      <c r="H125" s="100" t="s">
        <v>1165</v>
      </c>
      <c r="I125" s="12" t="str">
        <f>IF(ISERROR(VLOOKUP($H125,Zoznamy!$H$3:$I$620,2,FALSE)),"",VLOOKUP($H125,Zoznamy!$H$3:$I$620,2,FALSE))</f>
        <v/>
      </c>
      <c r="J125" s="24"/>
      <c r="K125" s="24" t="s">
        <v>1156</v>
      </c>
      <c r="L125" s="24" t="str">
        <f>IF(ISERROR(VLOOKUP($B125&amp;" "&amp;$M125,Zoznamy!$N$4:$O$14,2,FALSE)),"",VLOOKUP($B125&amp;" "&amp;$M125,Zoznamy!$N$4:$O$14,2,FALSE))</f>
        <v/>
      </c>
      <c r="M125" s="24" t="str">
        <f>IF(ISERROR(VLOOKUP($K125,Zoznamy!$L$4:$M$7,2,FALSE)),"",VLOOKUP($K125,Zoznamy!$L$4:$M$7,2,FALSE))</f>
        <v/>
      </c>
      <c r="N125" s="24" t="str">
        <f t="shared" si="2"/>
        <v/>
      </c>
      <c r="O125" s="24" t="str">
        <f>IF(ISERROR(VLOOKUP($B125,Zoznamy!$B$4:$K$12,10,FALSE)),"",VLOOKUP($B125,Zoznamy!$B$4:$K$12,10,FALSE))</f>
        <v/>
      </c>
    </row>
    <row r="126" spans="1:15" x14ac:dyDescent="0.25">
      <c r="A126" s="12"/>
      <c r="B126" s="18" t="s">
        <v>1076</v>
      </c>
      <c r="C126" s="12" t="str">
        <f>IF(ISERROR(VLOOKUP($B126,Zoznamy!$B$4:$C$11,2,FALSE)),"",VLOOKUP($B126,Zoznamy!$B$4:$C$11,2,FALSE))</f>
        <v/>
      </c>
      <c r="D126" s="18" t="s">
        <v>1154</v>
      </c>
      <c r="E126" s="18" t="s">
        <v>1164</v>
      </c>
      <c r="F126" s="18"/>
      <c r="G126" s="18" t="s">
        <v>1166</v>
      </c>
      <c r="H126" s="100" t="s">
        <v>1165</v>
      </c>
      <c r="I126" s="12" t="str">
        <f>IF(ISERROR(VLOOKUP($H126,Zoznamy!$H$3:$I$620,2,FALSE)),"",VLOOKUP($H126,Zoznamy!$H$3:$I$620,2,FALSE))</f>
        <v/>
      </c>
      <c r="J126" s="24"/>
      <c r="K126" s="24" t="s">
        <v>1156</v>
      </c>
      <c r="L126" s="24" t="str">
        <f>IF(ISERROR(VLOOKUP($B126&amp;" "&amp;$M126,Zoznamy!$N$4:$O$14,2,FALSE)),"",VLOOKUP($B126&amp;" "&amp;$M126,Zoznamy!$N$4:$O$14,2,FALSE))</f>
        <v/>
      </c>
      <c r="M126" s="24" t="str">
        <f>IF(ISERROR(VLOOKUP($K126,Zoznamy!$L$4:$M$7,2,FALSE)),"",VLOOKUP($K126,Zoznamy!$L$4:$M$7,2,FALSE))</f>
        <v/>
      </c>
      <c r="N126" s="24" t="str">
        <f t="shared" si="2"/>
        <v/>
      </c>
      <c r="O126" s="24" t="str">
        <f>IF(ISERROR(VLOOKUP($B126,Zoznamy!$B$4:$K$12,10,FALSE)),"",VLOOKUP($B126,Zoznamy!$B$4:$K$12,10,FALSE))</f>
        <v/>
      </c>
    </row>
    <row r="127" spans="1:15" x14ac:dyDescent="0.25">
      <c r="A127" s="12"/>
      <c r="B127" s="18" t="s">
        <v>1076</v>
      </c>
      <c r="C127" s="12" t="str">
        <f>IF(ISERROR(VLOOKUP($B127,Zoznamy!$B$4:$C$11,2,FALSE)),"",VLOOKUP($B127,Zoznamy!$B$4:$C$11,2,FALSE))</f>
        <v/>
      </c>
      <c r="D127" s="18" t="s">
        <v>1154</v>
      </c>
      <c r="E127" s="18" t="s">
        <v>1164</v>
      </c>
      <c r="F127" s="18"/>
      <c r="G127" s="18" t="s">
        <v>1166</v>
      </c>
      <c r="H127" s="100" t="s">
        <v>1165</v>
      </c>
      <c r="I127" s="12" t="str">
        <f>IF(ISERROR(VLOOKUP($H127,Zoznamy!$H$3:$I$620,2,FALSE)),"",VLOOKUP($H127,Zoznamy!$H$3:$I$620,2,FALSE))</f>
        <v/>
      </c>
      <c r="J127" s="24"/>
      <c r="K127" s="24" t="s">
        <v>1156</v>
      </c>
      <c r="L127" s="24" t="str">
        <f>IF(ISERROR(VLOOKUP($B127&amp;" "&amp;$M127,Zoznamy!$N$4:$O$14,2,FALSE)),"",VLOOKUP($B127&amp;" "&amp;$M127,Zoznamy!$N$4:$O$14,2,FALSE))</f>
        <v/>
      </c>
      <c r="M127" s="24" t="str">
        <f>IF(ISERROR(VLOOKUP($K127,Zoznamy!$L$4:$M$7,2,FALSE)),"",VLOOKUP($K127,Zoznamy!$L$4:$M$7,2,FALSE))</f>
        <v/>
      </c>
      <c r="N127" s="24" t="str">
        <f t="shared" si="2"/>
        <v/>
      </c>
      <c r="O127" s="24" t="str">
        <f>IF(ISERROR(VLOOKUP($B127,Zoznamy!$B$4:$K$12,10,FALSE)),"",VLOOKUP($B127,Zoznamy!$B$4:$K$12,10,FALSE))</f>
        <v/>
      </c>
    </row>
    <row r="128" spans="1:15" x14ac:dyDescent="0.25">
      <c r="A128" s="12"/>
      <c r="B128" s="18" t="s">
        <v>1076</v>
      </c>
      <c r="C128" s="12" t="str">
        <f>IF(ISERROR(VLOOKUP($B128,Zoznamy!$B$4:$C$11,2,FALSE)),"",VLOOKUP($B128,Zoznamy!$B$4:$C$11,2,FALSE))</f>
        <v/>
      </c>
      <c r="D128" s="18" t="s">
        <v>1154</v>
      </c>
      <c r="E128" s="18" t="s">
        <v>1164</v>
      </c>
      <c r="F128" s="18"/>
      <c r="G128" s="18" t="s">
        <v>1166</v>
      </c>
      <c r="H128" s="100" t="s">
        <v>1165</v>
      </c>
      <c r="I128" s="12" t="str">
        <f>IF(ISERROR(VLOOKUP($H128,Zoznamy!$H$3:$I$620,2,FALSE)),"",VLOOKUP($H128,Zoznamy!$H$3:$I$620,2,FALSE))</f>
        <v/>
      </c>
      <c r="J128" s="24"/>
      <c r="K128" s="24" t="s">
        <v>1156</v>
      </c>
      <c r="L128" s="24" t="str">
        <f>IF(ISERROR(VLOOKUP($B128&amp;" "&amp;$M128,Zoznamy!$N$4:$O$14,2,FALSE)),"",VLOOKUP($B128&amp;" "&amp;$M128,Zoznamy!$N$4:$O$14,2,FALSE))</f>
        <v/>
      </c>
      <c r="M128" s="24" t="str">
        <f>IF(ISERROR(VLOOKUP($K128,Zoznamy!$L$4:$M$7,2,FALSE)),"",VLOOKUP($K128,Zoznamy!$L$4:$M$7,2,FALSE))</f>
        <v/>
      </c>
      <c r="N128" s="24" t="str">
        <f t="shared" si="2"/>
        <v/>
      </c>
      <c r="O128" s="24" t="str">
        <f>IF(ISERROR(VLOOKUP($B128,Zoznamy!$B$4:$K$12,10,FALSE)),"",VLOOKUP($B128,Zoznamy!$B$4:$K$12,10,FALSE))</f>
        <v/>
      </c>
    </row>
    <row r="129" spans="1:15" x14ac:dyDescent="0.25">
      <c r="A129" s="12"/>
      <c r="B129" s="18" t="s">
        <v>1076</v>
      </c>
      <c r="C129" s="12" t="str">
        <f>IF(ISERROR(VLOOKUP($B129,Zoznamy!$B$4:$C$11,2,FALSE)),"",VLOOKUP($B129,Zoznamy!$B$4:$C$11,2,FALSE))</f>
        <v/>
      </c>
      <c r="D129" s="18" t="s">
        <v>1154</v>
      </c>
      <c r="E129" s="18" t="s">
        <v>1164</v>
      </c>
      <c r="F129" s="18"/>
      <c r="G129" s="18" t="s">
        <v>1166</v>
      </c>
      <c r="H129" s="100" t="s">
        <v>1165</v>
      </c>
      <c r="I129" s="12" t="str">
        <f>IF(ISERROR(VLOOKUP($H129,Zoznamy!$H$3:$I$620,2,FALSE)),"",VLOOKUP($H129,Zoznamy!$H$3:$I$620,2,FALSE))</f>
        <v/>
      </c>
      <c r="J129" s="24"/>
      <c r="K129" s="24" t="s">
        <v>1156</v>
      </c>
      <c r="L129" s="24" t="str">
        <f>IF(ISERROR(VLOOKUP($B129&amp;" "&amp;$M129,Zoznamy!$N$4:$O$14,2,FALSE)),"",VLOOKUP($B129&amp;" "&amp;$M129,Zoznamy!$N$4:$O$14,2,FALSE))</f>
        <v/>
      </c>
      <c r="M129" s="24" t="str">
        <f>IF(ISERROR(VLOOKUP($K129,Zoznamy!$L$4:$M$7,2,FALSE)),"",VLOOKUP($K129,Zoznamy!$L$4:$M$7,2,FALSE))</f>
        <v/>
      </c>
      <c r="N129" s="24" t="str">
        <f t="shared" si="2"/>
        <v/>
      </c>
      <c r="O129" s="24" t="str">
        <f>IF(ISERROR(VLOOKUP($B129,Zoznamy!$B$4:$K$12,10,FALSE)),"",VLOOKUP($B129,Zoznamy!$B$4:$K$12,10,FALSE))</f>
        <v/>
      </c>
    </row>
    <row r="130" spans="1:15" x14ac:dyDescent="0.25">
      <c r="A130" s="12"/>
      <c r="B130" s="18" t="s">
        <v>1076</v>
      </c>
      <c r="C130" s="12" t="str">
        <f>IF(ISERROR(VLOOKUP($B130,Zoznamy!$B$4:$C$11,2,FALSE)),"",VLOOKUP($B130,Zoznamy!$B$4:$C$11,2,FALSE))</f>
        <v/>
      </c>
      <c r="D130" s="18" t="s">
        <v>1154</v>
      </c>
      <c r="E130" s="18" t="s">
        <v>1164</v>
      </c>
      <c r="F130" s="18"/>
      <c r="G130" s="18" t="s">
        <v>1166</v>
      </c>
      <c r="H130" s="100" t="s">
        <v>1165</v>
      </c>
      <c r="I130" s="12" t="str">
        <f>IF(ISERROR(VLOOKUP($H130,Zoznamy!$H$3:$I$620,2,FALSE)),"",VLOOKUP($H130,Zoznamy!$H$3:$I$620,2,FALSE))</f>
        <v/>
      </c>
      <c r="J130" s="24"/>
      <c r="K130" s="24" t="s">
        <v>1156</v>
      </c>
      <c r="L130" s="24" t="str">
        <f>IF(ISERROR(VLOOKUP($B130&amp;" "&amp;$M130,Zoznamy!$N$4:$O$14,2,FALSE)),"",VLOOKUP($B130&amp;" "&amp;$M130,Zoznamy!$N$4:$O$14,2,FALSE))</f>
        <v/>
      </c>
      <c r="M130" s="24" t="str">
        <f>IF(ISERROR(VLOOKUP($K130,Zoznamy!$L$4:$M$7,2,FALSE)),"",VLOOKUP($K130,Zoznamy!$L$4:$M$7,2,FALSE))</f>
        <v/>
      </c>
      <c r="N130" s="24" t="str">
        <f t="shared" si="2"/>
        <v/>
      </c>
      <c r="O130" s="24" t="str">
        <f>IF(ISERROR(VLOOKUP($B130,Zoznamy!$B$4:$K$12,10,FALSE)),"",VLOOKUP($B130,Zoznamy!$B$4:$K$12,10,FALSE))</f>
        <v/>
      </c>
    </row>
    <row r="131" spans="1:15" x14ac:dyDescent="0.25">
      <c r="A131" s="12"/>
      <c r="B131" s="18" t="s">
        <v>1076</v>
      </c>
      <c r="C131" s="12" t="str">
        <f>IF(ISERROR(VLOOKUP($B131,Zoznamy!$B$4:$C$11,2,FALSE)),"",VLOOKUP($B131,Zoznamy!$B$4:$C$11,2,FALSE))</f>
        <v/>
      </c>
      <c r="D131" s="18" t="s">
        <v>1154</v>
      </c>
      <c r="E131" s="18" t="s">
        <v>1164</v>
      </c>
      <c r="F131" s="18"/>
      <c r="G131" s="18" t="s">
        <v>1166</v>
      </c>
      <c r="H131" s="100" t="s">
        <v>1165</v>
      </c>
      <c r="I131" s="12" t="str">
        <f>IF(ISERROR(VLOOKUP($H131,Zoznamy!$H$3:$I$620,2,FALSE)),"",VLOOKUP($H131,Zoznamy!$H$3:$I$620,2,FALSE))</f>
        <v/>
      </c>
      <c r="J131" s="24"/>
      <c r="K131" s="24" t="s">
        <v>1156</v>
      </c>
      <c r="L131" s="24" t="str">
        <f>IF(ISERROR(VLOOKUP($B131&amp;" "&amp;$M131,Zoznamy!$N$4:$O$14,2,FALSE)),"",VLOOKUP($B131&amp;" "&amp;$M131,Zoznamy!$N$4:$O$14,2,FALSE))</f>
        <v/>
      </c>
      <c r="M131" s="24" t="str">
        <f>IF(ISERROR(VLOOKUP($K131,Zoznamy!$L$4:$M$7,2,FALSE)),"",VLOOKUP($K131,Zoznamy!$L$4:$M$7,2,FALSE))</f>
        <v/>
      </c>
      <c r="N131" s="24" t="str">
        <f t="shared" si="2"/>
        <v/>
      </c>
      <c r="O131" s="24" t="str">
        <f>IF(ISERROR(VLOOKUP($B131,Zoznamy!$B$4:$K$12,10,FALSE)),"",VLOOKUP($B131,Zoznamy!$B$4:$K$12,10,FALSE))</f>
        <v/>
      </c>
    </row>
    <row r="132" spans="1:15" x14ac:dyDescent="0.25">
      <c r="A132" s="12"/>
      <c r="B132" s="18" t="s">
        <v>1076</v>
      </c>
      <c r="C132" s="12" t="str">
        <f>IF(ISERROR(VLOOKUP($B132,Zoznamy!$B$4:$C$11,2,FALSE)),"",VLOOKUP($B132,Zoznamy!$B$4:$C$11,2,FALSE))</f>
        <v/>
      </c>
      <c r="D132" s="18" t="s">
        <v>1154</v>
      </c>
      <c r="E132" s="18" t="s">
        <v>1164</v>
      </c>
      <c r="F132" s="18"/>
      <c r="G132" s="18" t="s">
        <v>1166</v>
      </c>
      <c r="H132" s="100" t="s">
        <v>1165</v>
      </c>
      <c r="I132" s="12" t="str">
        <f>IF(ISERROR(VLOOKUP($H132,Zoznamy!$H$3:$I$620,2,FALSE)),"",VLOOKUP($H132,Zoznamy!$H$3:$I$620,2,FALSE))</f>
        <v/>
      </c>
      <c r="J132" s="24"/>
      <c r="K132" s="24" t="s">
        <v>1156</v>
      </c>
      <c r="L132" s="24" t="str">
        <f>IF(ISERROR(VLOOKUP($B132&amp;" "&amp;$M132,Zoznamy!$N$4:$O$14,2,FALSE)),"",VLOOKUP($B132&amp;" "&amp;$M132,Zoznamy!$N$4:$O$14,2,FALSE))</f>
        <v/>
      </c>
      <c r="M132" s="24" t="str">
        <f>IF(ISERROR(VLOOKUP($K132,Zoznamy!$L$4:$M$7,2,FALSE)),"",VLOOKUP($K132,Zoznamy!$L$4:$M$7,2,FALSE))</f>
        <v/>
      </c>
      <c r="N132" s="24" t="str">
        <f t="shared" si="2"/>
        <v/>
      </c>
      <c r="O132" s="24" t="str">
        <f>IF(ISERROR(VLOOKUP($B132,Zoznamy!$B$4:$K$12,10,FALSE)),"",VLOOKUP($B132,Zoznamy!$B$4:$K$12,10,FALSE))</f>
        <v/>
      </c>
    </row>
    <row r="133" spans="1:15" x14ac:dyDescent="0.25">
      <c r="A133" s="12"/>
      <c r="B133" s="18" t="s">
        <v>1076</v>
      </c>
      <c r="C133" s="12" t="str">
        <f>IF(ISERROR(VLOOKUP($B133,Zoznamy!$B$4:$C$11,2,FALSE)),"",VLOOKUP($B133,Zoznamy!$B$4:$C$11,2,FALSE))</f>
        <v/>
      </c>
      <c r="D133" s="18" t="s">
        <v>1154</v>
      </c>
      <c r="E133" s="18" t="s">
        <v>1164</v>
      </c>
      <c r="F133" s="18"/>
      <c r="G133" s="18" t="s">
        <v>1166</v>
      </c>
      <c r="H133" s="100" t="s">
        <v>1165</v>
      </c>
      <c r="I133" s="12" t="str">
        <f>IF(ISERROR(VLOOKUP($H133,Zoznamy!$H$3:$I$620,2,FALSE)),"",VLOOKUP($H133,Zoznamy!$H$3:$I$620,2,FALSE))</f>
        <v/>
      </c>
      <c r="J133" s="24"/>
      <c r="K133" s="24" t="s">
        <v>1156</v>
      </c>
      <c r="L133" s="24" t="str">
        <f>IF(ISERROR(VLOOKUP($B133&amp;" "&amp;$M133,Zoznamy!$N$4:$O$14,2,FALSE)),"",VLOOKUP($B133&amp;" "&amp;$M133,Zoznamy!$N$4:$O$14,2,FALSE))</f>
        <v/>
      </c>
      <c r="M133" s="24" t="str">
        <f>IF(ISERROR(VLOOKUP($K133,Zoznamy!$L$4:$M$7,2,FALSE)),"",VLOOKUP($K133,Zoznamy!$L$4:$M$7,2,FALSE))</f>
        <v/>
      </c>
      <c r="N133" s="24" t="str">
        <f t="shared" si="2"/>
        <v/>
      </c>
      <c r="O133" s="24" t="str">
        <f>IF(ISERROR(VLOOKUP($B133,Zoznamy!$B$4:$K$12,10,FALSE)),"",VLOOKUP($B133,Zoznamy!$B$4:$K$12,10,FALSE))</f>
        <v/>
      </c>
    </row>
    <row r="134" spans="1:15" x14ac:dyDescent="0.25">
      <c r="A134" s="12"/>
      <c r="B134" s="18" t="s">
        <v>1076</v>
      </c>
      <c r="C134" s="12" t="str">
        <f>IF(ISERROR(VLOOKUP($B134,Zoznamy!$B$4:$C$11,2,FALSE)),"",VLOOKUP($B134,Zoznamy!$B$4:$C$11,2,FALSE))</f>
        <v/>
      </c>
      <c r="D134" s="18" t="s">
        <v>1154</v>
      </c>
      <c r="E134" s="18" t="s">
        <v>1164</v>
      </c>
      <c r="F134" s="18"/>
      <c r="G134" s="18" t="s">
        <v>1166</v>
      </c>
      <c r="H134" s="100" t="s">
        <v>1165</v>
      </c>
      <c r="I134" s="12" t="str">
        <f>IF(ISERROR(VLOOKUP($H134,Zoznamy!$H$3:$I$620,2,FALSE)),"",VLOOKUP($H134,Zoznamy!$H$3:$I$620,2,FALSE))</f>
        <v/>
      </c>
      <c r="J134" s="24"/>
      <c r="K134" s="24" t="s">
        <v>1156</v>
      </c>
      <c r="L134" s="24" t="str">
        <f>IF(ISERROR(VLOOKUP($B134&amp;" "&amp;$M134,Zoznamy!$N$4:$O$14,2,FALSE)),"",VLOOKUP($B134&amp;" "&amp;$M134,Zoznamy!$N$4:$O$14,2,FALSE))</f>
        <v/>
      </c>
      <c r="M134" s="24" t="str">
        <f>IF(ISERROR(VLOOKUP($K134,Zoznamy!$L$4:$M$7,2,FALSE)),"",VLOOKUP($K134,Zoznamy!$L$4:$M$7,2,FALSE))</f>
        <v/>
      </c>
      <c r="N134" s="24" t="str">
        <f t="shared" si="2"/>
        <v/>
      </c>
      <c r="O134" s="24" t="str">
        <f>IF(ISERROR(VLOOKUP($B134,Zoznamy!$B$4:$K$12,10,FALSE)),"",VLOOKUP($B134,Zoznamy!$B$4:$K$12,10,FALSE))</f>
        <v/>
      </c>
    </row>
    <row r="135" spans="1:15" x14ac:dyDescent="0.25">
      <c r="A135" s="12"/>
      <c r="B135" s="18" t="s">
        <v>1076</v>
      </c>
      <c r="C135" s="12" t="str">
        <f>IF(ISERROR(VLOOKUP($B135,Zoznamy!$B$4:$C$11,2,FALSE)),"",VLOOKUP($B135,Zoznamy!$B$4:$C$11,2,FALSE))</f>
        <v/>
      </c>
      <c r="D135" s="18" t="s">
        <v>1154</v>
      </c>
      <c r="E135" s="18" t="s">
        <v>1164</v>
      </c>
      <c r="F135" s="18"/>
      <c r="G135" s="18" t="s">
        <v>1166</v>
      </c>
      <c r="H135" s="100" t="s">
        <v>1165</v>
      </c>
      <c r="I135" s="12" t="str">
        <f>IF(ISERROR(VLOOKUP($H135,Zoznamy!$H$3:$I$620,2,FALSE)),"",VLOOKUP($H135,Zoznamy!$H$3:$I$620,2,FALSE))</f>
        <v/>
      </c>
      <c r="J135" s="24"/>
      <c r="K135" s="24" t="s">
        <v>1156</v>
      </c>
      <c r="L135" s="24" t="str">
        <f>IF(ISERROR(VLOOKUP($B135&amp;" "&amp;$M135,Zoznamy!$N$4:$O$14,2,FALSE)),"",VLOOKUP($B135&amp;" "&amp;$M135,Zoznamy!$N$4:$O$14,2,FALSE))</f>
        <v/>
      </c>
      <c r="M135" s="24" t="str">
        <f>IF(ISERROR(VLOOKUP($K135,Zoznamy!$L$4:$M$7,2,FALSE)),"",VLOOKUP($K135,Zoznamy!$L$4:$M$7,2,FALSE))</f>
        <v/>
      </c>
      <c r="N135" s="24" t="str">
        <f t="shared" si="2"/>
        <v/>
      </c>
      <c r="O135" s="24" t="str">
        <f>IF(ISERROR(VLOOKUP($B135,Zoznamy!$B$4:$K$12,10,FALSE)),"",VLOOKUP($B135,Zoznamy!$B$4:$K$12,10,FALSE))</f>
        <v/>
      </c>
    </row>
    <row r="136" spans="1:15" x14ac:dyDescent="0.25">
      <c r="A136" s="12"/>
      <c r="B136" s="18" t="s">
        <v>1076</v>
      </c>
      <c r="C136" s="12" t="str">
        <f>IF(ISERROR(VLOOKUP($B136,Zoznamy!$B$4:$C$11,2,FALSE)),"",VLOOKUP($B136,Zoznamy!$B$4:$C$11,2,FALSE))</f>
        <v/>
      </c>
      <c r="D136" s="18" t="s">
        <v>1154</v>
      </c>
      <c r="E136" s="18" t="s">
        <v>1164</v>
      </c>
      <c r="F136" s="18"/>
      <c r="G136" s="18" t="s">
        <v>1166</v>
      </c>
      <c r="H136" s="100" t="s">
        <v>1165</v>
      </c>
      <c r="I136" s="12" t="str">
        <f>IF(ISERROR(VLOOKUP($H136,Zoznamy!$H$3:$I$620,2,FALSE)),"",VLOOKUP($H136,Zoznamy!$H$3:$I$620,2,FALSE))</f>
        <v/>
      </c>
      <c r="J136" s="24"/>
      <c r="K136" s="24" t="s">
        <v>1156</v>
      </c>
      <c r="L136" s="24" t="str">
        <f>IF(ISERROR(VLOOKUP($B136&amp;" "&amp;$M136,Zoznamy!$N$4:$O$14,2,FALSE)),"",VLOOKUP($B136&amp;" "&amp;$M136,Zoznamy!$N$4:$O$14,2,FALSE))</f>
        <v/>
      </c>
      <c r="M136" s="24" t="str">
        <f>IF(ISERROR(VLOOKUP($K136,Zoznamy!$L$4:$M$7,2,FALSE)),"",VLOOKUP($K136,Zoznamy!$L$4:$M$7,2,FALSE))</f>
        <v/>
      </c>
      <c r="N136" s="24" t="str">
        <f t="shared" si="2"/>
        <v/>
      </c>
      <c r="O136" s="24" t="str">
        <f>IF(ISERROR(VLOOKUP($B136,Zoznamy!$B$4:$K$12,10,FALSE)),"",VLOOKUP($B136,Zoznamy!$B$4:$K$12,10,FALSE))</f>
        <v/>
      </c>
    </row>
    <row r="137" spans="1:15" x14ac:dyDescent="0.25">
      <c r="A137" s="12"/>
      <c r="B137" s="18" t="s">
        <v>1076</v>
      </c>
      <c r="C137" s="12" t="str">
        <f>IF(ISERROR(VLOOKUP($B137,Zoznamy!$B$4:$C$11,2,FALSE)),"",VLOOKUP($B137,Zoznamy!$B$4:$C$11,2,FALSE))</f>
        <v/>
      </c>
      <c r="D137" s="18" t="s">
        <v>1154</v>
      </c>
      <c r="E137" s="18" t="s">
        <v>1164</v>
      </c>
      <c r="F137" s="18"/>
      <c r="G137" s="18" t="s">
        <v>1166</v>
      </c>
      <c r="H137" s="100" t="s">
        <v>1165</v>
      </c>
      <c r="I137" s="12" t="str">
        <f>IF(ISERROR(VLOOKUP($H137,Zoznamy!$H$3:$I$620,2,FALSE)),"",VLOOKUP($H137,Zoznamy!$H$3:$I$620,2,FALSE))</f>
        <v/>
      </c>
      <c r="J137" s="24"/>
      <c r="K137" s="24" t="s">
        <v>1156</v>
      </c>
      <c r="L137" s="24" t="str">
        <f>IF(ISERROR(VLOOKUP($B137&amp;" "&amp;$M137,Zoznamy!$N$4:$O$14,2,FALSE)),"",VLOOKUP($B137&amp;" "&amp;$M137,Zoznamy!$N$4:$O$14,2,FALSE))</f>
        <v/>
      </c>
      <c r="M137" s="24" t="str">
        <f>IF(ISERROR(VLOOKUP($K137,Zoznamy!$L$4:$M$7,2,FALSE)),"",VLOOKUP($K137,Zoznamy!$L$4:$M$7,2,FALSE))</f>
        <v/>
      </c>
      <c r="N137" s="24" t="str">
        <f t="shared" si="2"/>
        <v/>
      </c>
      <c r="O137" s="24" t="str">
        <f>IF(ISERROR(VLOOKUP($B137,Zoznamy!$B$4:$K$12,10,FALSE)),"",VLOOKUP($B137,Zoznamy!$B$4:$K$12,10,FALSE))</f>
        <v/>
      </c>
    </row>
    <row r="138" spans="1:15" x14ac:dyDescent="0.25">
      <c r="A138" s="12"/>
      <c r="B138" s="18" t="s">
        <v>1076</v>
      </c>
      <c r="C138" s="12" t="str">
        <f>IF(ISERROR(VLOOKUP($B138,Zoznamy!$B$4:$C$11,2,FALSE)),"",VLOOKUP($B138,Zoznamy!$B$4:$C$11,2,FALSE))</f>
        <v/>
      </c>
      <c r="D138" s="18" t="s">
        <v>1154</v>
      </c>
      <c r="E138" s="18" t="s">
        <v>1164</v>
      </c>
      <c r="F138" s="18"/>
      <c r="G138" s="18" t="s">
        <v>1166</v>
      </c>
      <c r="H138" s="100" t="s">
        <v>1165</v>
      </c>
      <c r="I138" s="12" t="str">
        <f>IF(ISERROR(VLOOKUP($H138,Zoznamy!$H$3:$I$620,2,FALSE)),"",VLOOKUP($H138,Zoznamy!$H$3:$I$620,2,FALSE))</f>
        <v/>
      </c>
      <c r="J138" s="24"/>
      <c r="K138" s="24" t="s">
        <v>1156</v>
      </c>
      <c r="L138" s="24" t="str">
        <f>IF(ISERROR(VLOOKUP($B138&amp;" "&amp;$M138,Zoznamy!$N$4:$O$14,2,FALSE)),"",VLOOKUP($B138&amp;" "&amp;$M138,Zoznamy!$N$4:$O$14,2,FALSE))</f>
        <v/>
      </c>
      <c r="M138" s="24" t="str">
        <f>IF(ISERROR(VLOOKUP($K138,Zoznamy!$L$4:$M$7,2,FALSE)),"",VLOOKUP($K138,Zoznamy!$L$4:$M$7,2,FALSE))</f>
        <v/>
      </c>
      <c r="N138" s="24" t="str">
        <f t="shared" si="2"/>
        <v/>
      </c>
      <c r="O138" s="24" t="str">
        <f>IF(ISERROR(VLOOKUP($B138,Zoznamy!$B$4:$K$12,10,FALSE)),"",VLOOKUP($B138,Zoznamy!$B$4:$K$12,10,FALSE))</f>
        <v/>
      </c>
    </row>
    <row r="139" spans="1:15" x14ac:dyDescent="0.25">
      <c r="A139" s="12"/>
      <c r="B139" s="18" t="s">
        <v>1076</v>
      </c>
      <c r="C139" s="12" t="str">
        <f>IF(ISERROR(VLOOKUP($B139,Zoznamy!$B$4:$C$11,2,FALSE)),"",VLOOKUP($B139,Zoznamy!$B$4:$C$11,2,FALSE))</f>
        <v/>
      </c>
      <c r="D139" s="18" t="s">
        <v>1154</v>
      </c>
      <c r="E139" s="18" t="s">
        <v>1164</v>
      </c>
      <c r="F139" s="18"/>
      <c r="G139" s="18" t="s">
        <v>1166</v>
      </c>
      <c r="H139" s="100" t="s">
        <v>1165</v>
      </c>
      <c r="I139" s="12" t="str">
        <f>IF(ISERROR(VLOOKUP($H139,Zoznamy!$H$3:$I$620,2,FALSE)),"",VLOOKUP($H139,Zoznamy!$H$3:$I$620,2,FALSE))</f>
        <v/>
      </c>
      <c r="J139" s="24"/>
      <c r="K139" s="24" t="s">
        <v>1156</v>
      </c>
      <c r="L139" s="24" t="str">
        <f>IF(ISERROR(VLOOKUP($B139&amp;" "&amp;$M139,Zoznamy!$N$4:$O$14,2,FALSE)),"",VLOOKUP($B139&amp;" "&amp;$M139,Zoznamy!$N$4:$O$14,2,FALSE))</f>
        <v/>
      </c>
      <c r="M139" s="24" t="str">
        <f>IF(ISERROR(VLOOKUP($K139,Zoznamy!$L$4:$M$7,2,FALSE)),"",VLOOKUP($K139,Zoznamy!$L$4:$M$7,2,FALSE))</f>
        <v/>
      </c>
      <c r="N139" s="24" t="str">
        <f t="shared" si="2"/>
        <v/>
      </c>
      <c r="O139" s="24" t="str">
        <f>IF(ISERROR(VLOOKUP($B139,Zoznamy!$B$4:$K$12,10,FALSE)),"",VLOOKUP($B139,Zoznamy!$B$4:$K$12,10,FALSE))</f>
        <v/>
      </c>
    </row>
    <row r="140" spans="1:15" x14ac:dyDescent="0.25">
      <c r="A140" s="12"/>
      <c r="B140" s="18" t="s">
        <v>1076</v>
      </c>
      <c r="C140" s="12" t="str">
        <f>IF(ISERROR(VLOOKUP($B140,Zoznamy!$B$4:$C$11,2,FALSE)),"",VLOOKUP($B140,Zoznamy!$B$4:$C$11,2,FALSE))</f>
        <v/>
      </c>
      <c r="D140" s="18" t="s">
        <v>1154</v>
      </c>
      <c r="E140" s="18" t="s">
        <v>1164</v>
      </c>
      <c r="F140" s="18"/>
      <c r="G140" s="18" t="s">
        <v>1166</v>
      </c>
      <c r="H140" s="100" t="s">
        <v>1165</v>
      </c>
      <c r="I140" s="12" t="str">
        <f>IF(ISERROR(VLOOKUP($H140,Zoznamy!$H$3:$I$620,2,FALSE)),"",VLOOKUP($H140,Zoznamy!$H$3:$I$620,2,FALSE))</f>
        <v/>
      </c>
      <c r="J140" s="24"/>
      <c r="K140" s="24" t="s">
        <v>1156</v>
      </c>
      <c r="L140" s="24" t="str">
        <f>IF(ISERROR(VLOOKUP($B140&amp;" "&amp;$M140,Zoznamy!$N$4:$O$14,2,FALSE)),"",VLOOKUP($B140&amp;" "&amp;$M140,Zoznamy!$N$4:$O$14,2,FALSE))</f>
        <v/>
      </c>
      <c r="M140" s="24" t="str">
        <f>IF(ISERROR(VLOOKUP($K140,Zoznamy!$L$4:$M$7,2,FALSE)),"",VLOOKUP($K140,Zoznamy!$L$4:$M$7,2,FALSE))</f>
        <v/>
      </c>
      <c r="N140" s="24" t="str">
        <f t="shared" si="2"/>
        <v/>
      </c>
      <c r="O140" s="24" t="str">
        <f>IF(ISERROR(VLOOKUP($B140,Zoznamy!$B$4:$K$12,10,FALSE)),"",VLOOKUP($B140,Zoznamy!$B$4:$K$12,10,FALSE))</f>
        <v/>
      </c>
    </row>
    <row r="141" spans="1:15" x14ac:dyDescent="0.25">
      <c r="A141" s="12"/>
      <c r="B141" s="18" t="s">
        <v>1076</v>
      </c>
      <c r="C141" s="12" t="str">
        <f>IF(ISERROR(VLOOKUP($B141,Zoznamy!$B$4:$C$11,2,FALSE)),"",VLOOKUP($B141,Zoznamy!$B$4:$C$11,2,FALSE))</f>
        <v/>
      </c>
      <c r="D141" s="18" t="s">
        <v>1154</v>
      </c>
      <c r="E141" s="18" t="s">
        <v>1164</v>
      </c>
      <c r="F141" s="18"/>
      <c r="G141" s="18" t="s">
        <v>1166</v>
      </c>
      <c r="H141" s="100" t="s">
        <v>1165</v>
      </c>
      <c r="I141" s="12" t="str">
        <f>IF(ISERROR(VLOOKUP($H141,Zoznamy!$H$3:$I$620,2,FALSE)),"",VLOOKUP($H141,Zoznamy!$H$3:$I$620,2,FALSE))</f>
        <v/>
      </c>
      <c r="J141" s="24"/>
      <c r="K141" s="24" t="s">
        <v>1156</v>
      </c>
      <c r="L141" s="24" t="str">
        <f>IF(ISERROR(VLOOKUP($B141&amp;" "&amp;$M141,Zoznamy!$N$4:$O$14,2,FALSE)),"",VLOOKUP($B141&amp;" "&amp;$M141,Zoznamy!$N$4:$O$14,2,FALSE))</f>
        <v/>
      </c>
      <c r="M141" s="24" t="str">
        <f>IF(ISERROR(VLOOKUP($K141,Zoznamy!$L$4:$M$7,2,FALSE)),"",VLOOKUP($K141,Zoznamy!$L$4:$M$7,2,FALSE))</f>
        <v/>
      </c>
      <c r="N141" s="24" t="str">
        <f t="shared" si="2"/>
        <v/>
      </c>
      <c r="O141" s="24" t="str">
        <f>IF(ISERROR(VLOOKUP($B141,Zoznamy!$B$4:$K$12,10,FALSE)),"",VLOOKUP($B141,Zoznamy!$B$4:$K$12,10,FALSE))</f>
        <v/>
      </c>
    </row>
    <row r="142" spans="1:15" x14ac:dyDescent="0.25">
      <c r="A142" s="12"/>
      <c r="B142" s="18" t="s">
        <v>1076</v>
      </c>
      <c r="C142" s="12" t="str">
        <f>IF(ISERROR(VLOOKUP($B142,Zoznamy!$B$4:$C$11,2,FALSE)),"",VLOOKUP($B142,Zoznamy!$B$4:$C$11,2,FALSE))</f>
        <v/>
      </c>
      <c r="D142" s="18" t="s">
        <v>1154</v>
      </c>
      <c r="E142" s="18" t="s">
        <v>1164</v>
      </c>
      <c r="F142" s="18"/>
      <c r="G142" s="18" t="s">
        <v>1166</v>
      </c>
      <c r="H142" s="100" t="s">
        <v>1165</v>
      </c>
      <c r="I142" s="12" t="str">
        <f>IF(ISERROR(VLOOKUP($H142,Zoznamy!$H$3:$I$620,2,FALSE)),"",VLOOKUP($H142,Zoznamy!$H$3:$I$620,2,FALSE))</f>
        <v/>
      </c>
      <c r="J142" s="24"/>
      <c r="K142" s="24" t="s">
        <v>1156</v>
      </c>
      <c r="L142" s="24" t="str">
        <f>IF(ISERROR(VLOOKUP($B142&amp;" "&amp;$M142,Zoznamy!$N$4:$O$14,2,FALSE)),"",VLOOKUP($B142&amp;" "&amp;$M142,Zoznamy!$N$4:$O$14,2,FALSE))</f>
        <v/>
      </c>
      <c r="M142" s="24" t="str">
        <f>IF(ISERROR(VLOOKUP($K142,Zoznamy!$L$4:$M$7,2,FALSE)),"",VLOOKUP($K142,Zoznamy!$L$4:$M$7,2,FALSE))</f>
        <v/>
      </c>
      <c r="N142" s="24" t="str">
        <f t="shared" si="2"/>
        <v/>
      </c>
      <c r="O142" s="24" t="str">
        <f>IF(ISERROR(VLOOKUP($B142,Zoznamy!$B$4:$K$12,10,FALSE)),"",VLOOKUP($B142,Zoznamy!$B$4:$K$12,10,FALSE))</f>
        <v/>
      </c>
    </row>
    <row r="143" spans="1:15" x14ac:dyDescent="0.25">
      <c r="A143" s="12"/>
      <c r="B143" s="18" t="s">
        <v>1076</v>
      </c>
      <c r="C143" s="12" t="str">
        <f>IF(ISERROR(VLOOKUP($B143,Zoznamy!$B$4:$C$11,2,FALSE)),"",VLOOKUP($B143,Zoznamy!$B$4:$C$11,2,FALSE))</f>
        <v/>
      </c>
      <c r="D143" s="18" t="s">
        <v>1154</v>
      </c>
      <c r="E143" s="18" t="s">
        <v>1164</v>
      </c>
      <c r="F143" s="18"/>
      <c r="G143" s="18" t="s">
        <v>1166</v>
      </c>
      <c r="H143" s="100" t="s">
        <v>1165</v>
      </c>
      <c r="I143" s="12" t="str">
        <f>IF(ISERROR(VLOOKUP($H143,Zoznamy!$H$3:$I$620,2,FALSE)),"",VLOOKUP($H143,Zoznamy!$H$3:$I$620,2,FALSE))</f>
        <v/>
      </c>
      <c r="J143" s="24"/>
      <c r="K143" s="24" t="s">
        <v>1156</v>
      </c>
      <c r="L143" s="24" t="str">
        <f>IF(ISERROR(VLOOKUP($B143&amp;" "&amp;$M143,Zoznamy!$N$4:$O$14,2,FALSE)),"",VLOOKUP($B143&amp;" "&amp;$M143,Zoznamy!$N$4:$O$14,2,FALSE))</f>
        <v/>
      </c>
      <c r="M143" s="24" t="str">
        <f>IF(ISERROR(VLOOKUP($K143,Zoznamy!$L$4:$M$7,2,FALSE)),"",VLOOKUP($K143,Zoznamy!$L$4:$M$7,2,FALSE))</f>
        <v/>
      </c>
      <c r="N143" s="24" t="str">
        <f t="shared" si="2"/>
        <v/>
      </c>
      <c r="O143" s="24" t="str">
        <f>IF(ISERROR(VLOOKUP($B143,Zoznamy!$B$4:$K$12,10,FALSE)),"",VLOOKUP($B143,Zoznamy!$B$4:$K$12,10,FALSE))</f>
        <v/>
      </c>
    </row>
    <row r="144" spans="1:15" x14ac:dyDescent="0.25">
      <c r="A144" s="12"/>
      <c r="B144" s="18" t="s">
        <v>1076</v>
      </c>
      <c r="C144" s="12" t="str">
        <f>IF(ISERROR(VLOOKUP($B144,Zoznamy!$B$4:$C$11,2,FALSE)),"",VLOOKUP($B144,Zoznamy!$B$4:$C$11,2,FALSE))</f>
        <v/>
      </c>
      <c r="D144" s="18" t="s">
        <v>1154</v>
      </c>
      <c r="E144" s="18" t="s">
        <v>1164</v>
      </c>
      <c r="F144" s="18"/>
      <c r="G144" s="18" t="s">
        <v>1166</v>
      </c>
      <c r="H144" s="100" t="s">
        <v>1165</v>
      </c>
      <c r="I144" s="12" t="str">
        <f>IF(ISERROR(VLOOKUP($H144,Zoznamy!$H$3:$I$620,2,FALSE)),"",VLOOKUP($H144,Zoznamy!$H$3:$I$620,2,FALSE))</f>
        <v/>
      </c>
      <c r="J144" s="24"/>
      <c r="K144" s="24" t="s">
        <v>1156</v>
      </c>
      <c r="L144" s="24" t="str">
        <f>IF(ISERROR(VLOOKUP($B144&amp;" "&amp;$M144,Zoznamy!$N$4:$O$14,2,FALSE)),"",VLOOKUP($B144&amp;" "&amp;$M144,Zoznamy!$N$4:$O$14,2,FALSE))</f>
        <v/>
      </c>
      <c r="M144" s="24" t="str">
        <f>IF(ISERROR(VLOOKUP($K144,Zoznamy!$L$4:$M$7,2,FALSE)),"",VLOOKUP($K144,Zoznamy!$L$4:$M$7,2,FALSE))</f>
        <v/>
      </c>
      <c r="N144" s="24" t="str">
        <f t="shared" si="2"/>
        <v/>
      </c>
      <c r="O144" s="24" t="str">
        <f>IF(ISERROR(VLOOKUP($B144,Zoznamy!$B$4:$K$12,10,FALSE)),"",VLOOKUP($B144,Zoznamy!$B$4:$K$12,10,FALSE))</f>
        <v/>
      </c>
    </row>
    <row r="145" spans="1:15" x14ac:dyDescent="0.25">
      <c r="A145" s="12"/>
      <c r="B145" s="18" t="s">
        <v>1076</v>
      </c>
      <c r="C145" s="12" t="str">
        <f>IF(ISERROR(VLOOKUP($B145,Zoznamy!$B$4:$C$11,2,FALSE)),"",VLOOKUP($B145,Zoznamy!$B$4:$C$11,2,FALSE))</f>
        <v/>
      </c>
      <c r="D145" s="18" t="s">
        <v>1154</v>
      </c>
      <c r="E145" s="18" t="s">
        <v>1164</v>
      </c>
      <c r="F145" s="18"/>
      <c r="G145" s="18" t="s">
        <v>1166</v>
      </c>
      <c r="H145" s="100" t="s">
        <v>1165</v>
      </c>
      <c r="I145" s="12" t="str">
        <f>IF(ISERROR(VLOOKUP($H145,Zoznamy!$H$3:$I$620,2,FALSE)),"",VLOOKUP($H145,Zoznamy!$H$3:$I$620,2,FALSE))</f>
        <v/>
      </c>
      <c r="J145" s="24"/>
      <c r="K145" s="24" t="s">
        <v>1156</v>
      </c>
      <c r="L145" s="24" t="str">
        <f>IF(ISERROR(VLOOKUP($B145&amp;" "&amp;$M145,Zoznamy!$N$4:$O$14,2,FALSE)),"",VLOOKUP($B145&amp;" "&amp;$M145,Zoznamy!$N$4:$O$14,2,FALSE))</f>
        <v/>
      </c>
      <c r="M145" s="24" t="str">
        <f>IF(ISERROR(VLOOKUP($K145,Zoznamy!$L$4:$M$7,2,FALSE)),"",VLOOKUP($K145,Zoznamy!$L$4:$M$7,2,FALSE))</f>
        <v/>
      </c>
      <c r="N145" s="24" t="str">
        <f t="shared" si="2"/>
        <v/>
      </c>
      <c r="O145" s="24" t="str">
        <f>IF(ISERROR(VLOOKUP($B145,Zoznamy!$B$4:$K$12,10,FALSE)),"",VLOOKUP($B145,Zoznamy!$B$4:$K$12,10,FALSE))</f>
        <v/>
      </c>
    </row>
    <row r="146" spans="1:15" x14ac:dyDescent="0.25">
      <c r="A146" s="12"/>
      <c r="B146" s="18" t="s">
        <v>1076</v>
      </c>
      <c r="C146" s="12" t="str">
        <f>IF(ISERROR(VLOOKUP($B146,Zoznamy!$B$4:$C$11,2,FALSE)),"",VLOOKUP($B146,Zoznamy!$B$4:$C$11,2,FALSE))</f>
        <v/>
      </c>
      <c r="D146" s="18" t="s">
        <v>1154</v>
      </c>
      <c r="E146" s="18" t="s">
        <v>1164</v>
      </c>
      <c r="F146" s="18"/>
      <c r="G146" s="18" t="s">
        <v>1166</v>
      </c>
      <c r="H146" s="100" t="s">
        <v>1165</v>
      </c>
      <c r="I146" s="12" t="str">
        <f>IF(ISERROR(VLOOKUP($H146,Zoznamy!$H$3:$I$620,2,FALSE)),"",VLOOKUP($H146,Zoznamy!$H$3:$I$620,2,FALSE))</f>
        <v/>
      </c>
      <c r="J146" s="24"/>
      <c r="K146" s="24" t="s">
        <v>1156</v>
      </c>
      <c r="L146" s="24" t="str">
        <f>IF(ISERROR(VLOOKUP($B146&amp;" "&amp;$M146,Zoznamy!$N$4:$O$14,2,FALSE)),"",VLOOKUP($B146&amp;" "&amp;$M146,Zoznamy!$N$4:$O$14,2,FALSE))</f>
        <v/>
      </c>
      <c r="M146" s="24" t="str">
        <f>IF(ISERROR(VLOOKUP($K146,Zoznamy!$L$4:$M$7,2,FALSE)),"",VLOOKUP($K146,Zoznamy!$L$4:$M$7,2,FALSE))</f>
        <v/>
      </c>
      <c r="N146" s="24" t="str">
        <f t="shared" si="2"/>
        <v/>
      </c>
      <c r="O146" s="24" t="str">
        <f>IF(ISERROR(VLOOKUP($B146,Zoznamy!$B$4:$K$12,10,FALSE)),"",VLOOKUP($B146,Zoznamy!$B$4:$K$12,10,FALSE))</f>
        <v/>
      </c>
    </row>
    <row r="147" spans="1:15" x14ac:dyDescent="0.25">
      <c r="A147" s="12"/>
      <c r="B147" s="18" t="s">
        <v>1076</v>
      </c>
      <c r="C147" s="12" t="str">
        <f>IF(ISERROR(VLOOKUP($B147,Zoznamy!$B$4:$C$11,2,FALSE)),"",VLOOKUP($B147,Zoznamy!$B$4:$C$11,2,FALSE))</f>
        <v/>
      </c>
      <c r="D147" s="18" t="s">
        <v>1154</v>
      </c>
      <c r="E147" s="18" t="s">
        <v>1164</v>
      </c>
      <c r="F147" s="18"/>
      <c r="G147" s="18" t="s">
        <v>1166</v>
      </c>
      <c r="H147" s="100" t="s">
        <v>1165</v>
      </c>
      <c r="I147" s="12" t="str">
        <f>IF(ISERROR(VLOOKUP($H147,Zoznamy!$H$3:$I$620,2,FALSE)),"",VLOOKUP($H147,Zoznamy!$H$3:$I$620,2,FALSE))</f>
        <v/>
      </c>
      <c r="J147" s="24"/>
      <c r="K147" s="24" t="s">
        <v>1156</v>
      </c>
      <c r="L147" s="24" t="str">
        <f>IF(ISERROR(VLOOKUP($B147&amp;" "&amp;$M147,Zoznamy!$N$4:$O$14,2,FALSE)),"",VLOOKUP($B147&amp;" "&amp;$M147,Zoznamy!$N$4:$O$14,2,FALSE))</f>
        <v/>
      </c>
      <c r="M147" s="24" t="str">
        <f>IF(ISERROR(VLOOKUP($K147,Zoznamy!$L$4:$M$7,2,FALSE)),"",VLOOKUP($K147,Zoznamy!$L$4:$M$7,2,FALSE))</f>
        <v/>
      </c>
      <c r="N147" s="24" t="str">
        <f t="shared" si="2"/>
        <v/>
      </c>
      <c r="O147" s="24" t="str">
        <f>IF(ISERROR(VLOOKUP($B147,Zoznamy!$B$4:$K$12,10,FALSE)),"",VLOOKUP($B147,Zoznamy!$B$4:$K$12,10,FALSE))</f>
        <v/>
      </c>
    </row>
    <row r="148" spans="1:15" x14ac:dyDescent="0.25">
      <c r="A148" s="12"/>
      <c r="B148" s="18" t="s">
        <v>1076</v>
      </c>
      <c r="C148" s="12" t="str">
        <f>IF(ISERROR(VLOOKUP($B148,Zoznamy!$B$4:$C$11,2,FALSE)),"",VLOOKUP($B148,Zoznamy!$B$4:$C$11,2,FALSE))</f>
        <v/>
      </c>
      <c r="D148" s="18" t="s">
        <v>1154</v>
      </c>
      <c r="E148" s="18" t="s">
        <v>1164</v>
      </c>
      <c r="F148" s="18"/>
      <c r="G148" s="18" t="s">
        <v>1166</v>
      </c>
      <c r="H148" s="100" t="s">
        <v>1165</v>
      </c>
      <c r="I148" s="12" t="str">
        <f>IF(ISERROR(VLOOKUP($H148,Zoznamy!$H$3:$I$620,2,FALSE)),"",VLOOKUP($H148,Zoznamy!$H$3:$I$620,2,FALSE))</f>
        <v/>
      </c>
      <c r="J148" s="24"/>
      <c r="K148" s="24" t="s">
        <v>1156</v>
      </c>
      <c r="L148" s="24" t="str">
        <f>IF(ISERROR(VLOOKUP($B148&amp;" "&amp;$M148,Zoznamy!$N$4:$O$14,2,FALSE)),"",VLOOKUP($B148&amp;" "&amp;$M148,Zoznamy!$N$4:$O$14,2,FALSE))</f>
        <v/>
      </c>
      <c r="M148" s="24" t="str">
        <f>IF(ISERROR(VLOOKUP($K148,Zoznamy!$L$4:$M$7,2,FALSE)),"",VLOOKUP($K148,Zoznamy!$L$4:$M$7,2,FALSE))</f>
        <v/>
      </c>
      <c r="N148" s="24" t="str">
        <f t="shared" si="2"/>
        <v/>
      </c>
      <c r="O148" s="24" t="str">
        <f>IF(ISERROR(VLOOKUP($B148,Zoznamy!$B$4:$K$12,10,FALSE)),"",VLOOKUP($B148,Zoznamy!$B$4:$K$12,10,FALSE))</f>
        <v/>
      </c>
    </row>
    <row r="149" spans="1:15" x14ac:dyDescent="0.25">
      <c r="A149" s="12"/>
      <c r="B149" s="18" t="s">
        <v>1076</v>
      </c>
      <c r="C149" s="12" t="str">
        <f>IF(ISERROR(VLOOKUP($B149,Zoznamy!$B$4:$C$11,2,FALSE)),"",VLOOKUP($B149,Zoznamy!$B$4:$C$11,2,FALSE))</f>
        <v/>
      </c>
      <c r="D149" s="18" t="s">
        <v>1154</v>
      </c>
      <c r="E149" s="18" t="s">
        <v>1164</v>
      </c>
      <c r="F149" s="18"/>
      <c r="G149" s="18" t="s">
        <v>1166</v>
      </c>
      <c r="H149" s="100" t="s">
        <v>1165</v>
      </c>
      <c r="I149" s="12" t="str">
        <f>IF(ISERROR(VLOOKUP($H149,Zoznamy!$H$3:$I$620,2,FALSE)),"",VLOOKUP($H149,Zoznamy!$H$3:$I$620,2,FALSE))</f>
        <v/>
      </c>
      <c r="J149" s="24"/>
      <c r="K149" s="24" t="s">
        <v>1156</v>
      </c>
      <c r="L149" s="24" t="str">
        <f>IF(ISERROR(VLOOKUP($B149&amp;" "&amp;$M149,Zoznamy!$N$4:$O$14,2,FALSE)),"",VLOOKUP($B149&amp;" "&amp;$M149,Zoznamy!$N$4:$O$14,2,FALSE))</f>
        <v/>
      </c>
      <c r="M149" s="24" t="str">
        <f>IF(ISERROR(VLOOKUP($K149,Zoznamy!$L$4:$M$7,2,FALSE)),"",VLOOKUP($K149,Zoznamy!$L$4:$M$7,2,FALSE))</f>
        <v/>
      </c>
      <c r="N149" s="24" t="str">
        <f t="shared" ref="N149:N212" si="3">IF(ISERROR(J149*L149),"",J149*L149)</f>
        <v/>
      </c>
      <c r="O149" s="24" t="str">
        <f>IF(ISERROR(VLOOKUP($B149,Zoznamy!$B$4:$K$12,10,FALSE)),"",VLOOKUP($B149,Zoznamy!$B$4:$K$12,10,FALSE))</f>
        <v/>
      </c>
    </row>
    <row r="150" spans="1:15" x14ac:dyDescent="0.25">
      <c r="A150" s="12"/>
      <c r="B150" s="18" t="s">
        <v>1076</v>
      </c>
      <c r="C150" s="12" t="str">
        <f>IF(ISERROR(VLOOKUP($B150,Zoznamy!$B$4:$C$11,2,FALSE)),"",VLOOKUP($B150,Zoznamy!$B$4:$C$11,2,FALSE))</f>
        <v/>
      </c>
      <c r="D150" s="18" t="s">
        <v>1154</v>
      </c>
      <c r="E150" s="18" t="s">
        <v>1164</v>
      </c>
      <c r="F150" s="18"/>
      <c r="G150" s="18" t="s">
        <v>1166</v>
      </c>
      <c r="H150" s="100" t="s">
        <v>1165</v>
      </c>
      <c r="I150" s="12" t="str">
        <f>IF(ISERROR(VLOOKUP($H150,Zoznamy!$H$3:$I$620,2,FALSE)),"",VLOOKUP($H150,Zoznamy!$H$3:$I$620,2,FALSE))</f>
        <v/>
      </c>
      <c r="J150" s="24"/>
      <c r="K150" s="24" t="s">
        <v>1156</v>
      </c>
      <c r="L150" s="24" t="str">
        <f>IF(ISERROR(VLOOKUP($B150&amp;" "&amp;$M150,Zoznamy!$N$4:$O$14,2,FALSE)),"",VLOOKUP($B150&amp;" "&amp;$M150,Zoznamy!$N$4:$O$14,2,FALSE))</f>
        <v/>
      </c>
      <c r="M150" s="24" t="str">
        <f>IF(ISERROR(VLOOKUP($K150,Zoznamy!$L$4:$M$7,2,FALSE)),"",VLOOKUP($K150,Zoznamy!$L$4:$M$7,2,FALSE))</f>
        <v/>
      </c>
      <c r="N150" s="24" t="str">
        <f t="shared" si="3"/>
        <v/>
      </c>
      <c r="O150" s="24" t="str">
        <f>IF(ISERROR(VLOOKUP($B150,Zoznamy!$B$4:$K$12,10,FALSE)),"",VLOOKUP($B150,Zoznamy!$B$4:$K$12,10,FALSE))</f>
        <v/>
      </c>
    </row>
    <row r="151" spans="1:15" x14ac:dyDescent="0.25">
      <c r="A151" s="12"/>
      <c r="B151" s="18" t="s">
        <v>1076</v>
      </c>
      <c r="C151" s="12" t="str">
        <f>IF(ISERROR(VLOOKUP($B151,Zoznamy!$B$4:$C$11,2,FALSE)),"",VLOOKUP($B151,Zoznamy!$B$4:$C$11,2,FALSE))</f>
        <v/>
      </c>
      <c r="D151" s="18" t="s">
        <v>1154</v>
      </c>
      <c r="E151" s="18" t="s">
        <v>1164</v>
      </c>
      <c r="F151" s="18"/>
      <c r="G151" s="18" t="s">
        <v>1166</v>
      </c>
      <c r="H151" s="100" t="s">
        <v>1165</v>
      </c>
      <c r="I151" s="12" t="str">
        <f>IF(ISERROR(VLOOKUP($H151,Zoznamy!$H$3:$I$620,2,FALSE)),"",VLOOKUP($H151,Zoznamy!$H$3:$I$620,2,FALSE))</f>
        <v/>
      </c>
      <c r="J151" s="24"/>
      <c r="K151" s="24" t="s">
        <v>1156</v>
      </c>
      <c r="L151" s="24" t="str">
        <f>IF(ISERROR(VLOOKUP($B151&amp;" "&amp;$M151,Zoznamy!$N$4:$O$14,2,FALSE)),"",VLOOKUP($B151&amp;" "&amp;$M151,Zoznamy!$N$4:$O$14,2,FALSE))</f>
        <v/>
      </c>
      <c r="M151" s="24" t="str">
        <f>IF(ISERROR(VLOOKUP($K151,Zoznamy!$L$4:$M$7,2,FALSE)),"",VLOOKUP($K151,Zoznamy!$L$4:$M$7,2,FALSE))</f>
        <v/>
      </c>
      <c r="N151" s="24" t="str">
        <f t="shared" si="3"/>
        <v/>
      </c>
      <c r="O151" s="24" t="str">
        <f>IF(ISERROR(VLOOKUP($B151,Zoznamy!$B$4:$K$12,10,FALSE)),"",VLOOKUP($B151,Zoznamy!$B$4:$K$12,10,FALSE))</f>
        <v/>
      </c>
    </row>
    <row r="152" spans="1:15" x14ac:dyDescent="0.25">
      <c r="A152" s="12"/>
      <c r="B152" s="18" t="s">
        <v>1076</v>
      </c>
      <c r="C152" s="12" t="str">
        <f>IF(ISERROR(VLOOKUP($B152,Zoznamy!$B$4:$C$11,2,FALSE)),"",VLOOKUP($B152,Zoznamy!$B$4:$C$11,2,FALSE))</f>
        <v/>
      </c>
      <c r="D152" s="18" t="s">
        <v>1154</v>
      </c>
      <c r="E152" s="18" t="s">
        <v>1164</v>
      </c>
      <c r="F152" s="18"/>
      <c r="G152" s="18" t="s">
        <v>1166</v>
      </c>
      <c r="H152" s="100" t="s">
        <v>1165</v>
      </c>
      <c r="I152" s="12" t="str">
        <f>IF(ISERROR(VLOOKUP($H152,Zoznamy!$H$3:$I$620,2,FALSE)),"",VLOOKUP($H152,Zoznamy!$H$3:$I$620,2,FALSE))</f>
        <v/>
      </c>
      <c r="J152" s="24"/>
      <c r="K152" s="24" t="s">
        <v>1156</v>
      </c>
      <c r="L152" s="24" t="str">
        <f>IF(ISERROR(VLOOKUP($B152&amp;" "&amp;$M152,Zoznamy!$N$4:$O$14,2,FALSE)),"",VLOOKUP($B152&amp;" "&amp;$M152,Zoznamy!$N$4:$O$14,2,FALSE))</f>
        <v/>
      </c>
      <c r="M152" s="24" t="str">
        <f>IF(ISERROR(VLOOKUP($K152,Zoznamy!$L$4:$M$7,2,FALSE)),"",VLOOKUP($K152,Zoznamy!$L$4:$M$7,2,FALSE))</f>
        <v/>
      </c>
      <c r="N152" s="24" t="str">
        <f t="shared" si="3"/>
        <v/>
      </c>
      <c r="O152" s="24" t="str">
        <f>IF(ISERROR(VLOOKUP($B152,Zoznamy!$B$4:$K$12,10,FALSE)),"",VLOOKUP($B152,Zoznamy!$B$4:$K$12,10,FALSE))</f>
        <v/>
      </c>
    </row>
    <row r="153" spans="1:15" x14ac:dyDescent="0.25">
      <c r="A153" s="12"/>
      <c r="B153" s="18" t="s">
        <v>1076</v>
      </c>
      <c r="C153" s="12" t="str">
        <f>IF(ISERROR(VLOOKUP($B153,Zoznamy!$B$4:$C$11,2,FALSE)),"",VLOOKUP($B153,Zoznamy!$B$4:$C$11,2,FALSE))</f>
        <v/>
      </c>
      <c r="D153" s="18" t="s">
        <v>1154</v>
      </c>
      <c r="E153" s="18" t="s">
        <v>1164</v>
      </c>
      <c r="F153" s="18"/>
      <c r="G153" s="18" t="s">
        <v>1166</v>
      </c>
      <c r="H153" s="100" t="s">
        <v>1165</v>
      </c>
      <c r="I153" s="12" t="str">
        <f>IF(ISERROR(VLOOKUP($H153,Zoznamy!$H$3:$I$620,2,FALSE)),"",VLOOKUP($H153,Zoznamy!$H$3:$I$620,2,FALSE))</f>
        <v/>
      </c>
      <c r="J153" s="24"/>
      <c r="K153" s="24" t="s">
        <v>1156</v>
      </c>
      <c r="L153" s="24" t="str">
        <f>IF(ISERROR(VLOOKUP($B153&amp;" "&amp;$M153,Zoznamy!$N$4:$O$14,2,FALSE)),"",VLOOKUP($B153&amp;" "&amp;$M153,Zoznamy!$N$4:$O$14,2,FALSE))</f>
        <v/>
      </c>
      <c r="M153" s="24" t="str">
        <f>IF(ISERROR(VLOOKUP($K153,Zoznamy!$L$4:$M$7,2,FALSE)),"",VLOOKUP($K153,Zoznamy!$L$4:$M$7,2,FALSE))</f>
        <v/>
      </c>
      <c r="N153" s="24" t="str">
        <f t="shared" si="3"/>
        <v/>
      </c>
      <c r="O153" s="24" t="str">
        <f>IF(ISERROR(VLOOKUP($B153,Zoznamy!$B$4:$K$12,10,FALSE)),"",VLOOKUP($B153,Zoznamy!$B$4:$K$12,10,FALSE))</f>
        <v/>
      </c>
    </row>
    <row r="154" spans="1:15" x14ac:dyDescent="0.25">
      <c r="A154" s="12"/>
      <c r="B154" s="18" t="s">
        <v>1076</v>
      </c>
      <c r="C154" s="12" t="str">
        <f>IF(ISERROR(VLOOKUP($B154,Zoznamy!$B$4:$C$11,2,FALSE)),"",VLOOKUP($B154,Zoznamy!$B$4:$C$11,2,FALSE))</f>
        <v/>
      </c>
      <c r="D154" s="18" t="s">
        <v>1154</v>
      </c>
      <c r="E154" s="18" t="s">
        <v>1164</v>
      </c>
      <c r="F154" s="18"/>
      <c r="G154" s="18" t="s">
        <v>1166</v>
      </c>
      <c r="H154" s="100" t="s">
        <v>1165</v>
      </c>
      <c r="I154" s="12" t="str">
        <f>IF(ISERROR(VLOOKUP($H154,Zoznamy!$H$3:$I$620,2,FALSE)),"",VLOOKUP($H154,Zoznamy!$H$3:$I$620,2,FALSE))</f>
        <v/>
      </c>
      <c r="J154" s="24"/>
      <c r="K154" s="24" t="s">
        <v>1156</v>
      </c>
      <c r="L154" s="24" t="str">
        <f>IF(ISERROR(VLOOKUP($B154&amp;" "&amp;$M154,Zoznamy!$N$4:$O$14,2,FALSE)),"",VLOOKUP($B154&amp;" "&amp;$M154,Zoznamy!$N$4:$O$14,2,FALSE))</f>
        <v/>
      </c>
      <c r="M154" s="24" t="str">
        <f>IF(ISERROR(VLOOKUP($K154,Zoznamy!$L$4:$M$7,2,FALSE)),"",VLOOKUP($K154,Zoznamy!$L$4:$M$7,2,FALSE))</f>
        <v/>
      </c>
      <c r="N154" s="24" t="str">
        <f t="shared" si="3"/>
        <v/>
      </c>
      <c r="O154" s="24" t="str">
        <f>IF(ISERROR(VLOOKUP($B154,Zoznamy!$B$4:$K$12,10,FALSE)),"",VLOOKUP($B154,Zoznamy!$B$4:$K$12,10,FALSE))</f>
        <v/>
      </c>
    </row>
    <row r="155" spans="1:15" x14ac:dyDescent="0.25">
      <c r="A155" s="12"/>
      <c r="B155" s="18" t="s">
        <v>1076</v>
      </c>
      <c r="C155" s="12" t="str">
        <f>IF(ISERROR(VLOOKUP($B155,Zoznamy!$B$4:$C$11,2,FALSE)),"",VLOOKUP($B155,Zoznamy!$B$4:$C$11,2,FALSE))</f>
        <v/>
      </c>
      <c r="D155" s="18" t="s">
        <v>1154</v>
      </c>
      <c r="E155" s="18" t="s">
        <v>1164</v>
      </c>
      <c r="F155" s="18"/>
      <c r="G155" s="18" t="s">
        <v>1166</v>
      </c>
      <c r="H155" s="100" t="s">
        <v>1165</v>
      </c>
      <c r="I155" s="12" t="str">
        <f>IF(ISERROR(VLOOKUP($H155,Zoznamy!$H$3:$I$620,2,FALSE)),"",VLOOKUP($H155,Zoznamy!$H$3:$I$620,2,FALSE))</f>
        <v/>
      </c>
      <c r="J155" s="24"/>
      <c r="K155" s="24" t="s">
        <v>1156</v>
      </c>
      <c r="L155" s="24" t="str">
        <f>IF(ISERROR(VLOOKUP($B155&amp;" "&amp;$M155,Zoznamy!$N$4:$O$14,2,FALSE)),"",VLOOKUP($B155&amp;" "&amp;$M155,Zoznamy!$N$4:$O$14,2,FALSE))</f>
        <v/>
      </c>
      <c r="M155" s="24" t="str">
        <f>IF(ISERROR(VLOOKUP($K155,Zoznamy!$L$4:$M$7,2,FALSE)),"",VLOOKUP($K155,Zoznamy!$L$4:$M$7,2,FALSE))</f>
        <v/>
      </c>
      <c r="N155" s="24" t="str">
        <f t="shared" si="3"/>
        <v/>
      </c>
      <c r="O155" s="24" t="str">
        <f>IF(ISERROR(VLOOKUP($B155,Zoznamy!$B$4:$K$12,10,FALSE)),"",VLOOKUP($B155,Zoznamy!$B$4:$K$12,10,FALSE))</f>
        <v/>
      </c>
    </row>
    <row r="156" spans="1:15" x14ac:dyDescent="0.25">
      <c r="A156" s="12"/>
      <c r="B156" s="18" t="s">
        <v>1076</v>
      </c>
      <c r="C156" s="12" t="str">
        <f>IF(ISERROR(VLOOKUP($B156,Zoznamy!$B$4:$C$11,2,FALSE)),"",VLOOKUP($B156,Zoznamy!$B$4:$C$11,2,FALSE))</f>
        <v/>
      </c>
      <c r="D156" s="18" t="s">
        <v>1154</v>
      </c>
      <c r="E156" s="18" t="s">
        <v>1164</v>
      </c>
      <c r="F156" s="18"/>
      <c r="G156" s="18" t="s">
        <v>1166</v>
      </c>
      <c r="H156" s="100" t="s">
        <v>1165</v>
      </c>
      <c r="I156" s="12" t="str">
        <f>IF(ISERROR(VLOOKUP($H156,Zoznamy!$H$3:$I$620,2,FALSE)),"",VLOOKUP($H156,Zoznamy!$H$3:$I$620,2,FALSE))</f>
        <v/>
      </c>
      <c r="J156" s="24"/>
      <c r="K156" s="24" t="s">
        <v>1156</v>
      </c>
      <c r="L156" s="24" t="str">
        <f>IF(ISERROR(VLOOKUP($B156&amp;" "&amp;$M156,Zoznamy!$N$4:$O$14,2,FALSE)),"",VLOOKUP($B156&amp;" "&amp;$M156,Zoznamy!$N$4:$O$14,2,FALSE))</f>
        <v/>
      </c>
      <c r="M156" s="24" t="str">
        <f>IF(ISERROR(VLOOKUP($K156,Zoznamy!$L$4:$M$7,2,FALSE)),"",VLOOKUP($K156,Zoznamy!$L$4:$M$7,2,FALSE))</f>
        <v/>
      </c>
      <c r="N156" s="24" t="str">
        <f t="shared" si="3"/>
        <v/>
      </c>
      <c r="O156" s="24" t="str">
        <f>IF(ISERROR(VLOOKUP($B156,Zoznamy!$B$4:$K$12,10,FALSE)),"",VLOOKUP($B156,Zoznamy!$B$4:$K$12,10,FALSE))</f>
        <v/>
      </c>
    </row>
    <row r="157" spans="1:15" x14ac:dyDescent="0.25">
      <c r="A157" s="12"/>
      <c r="B157" s="18" t="s">
        <v>1076</v>
      </c>
      <c r="C157" s="12" t="str">
        <f>IF(ISERROR(VLOOKUP($B157,Zoznamy!$B$4:$C$11,2,FALSE)),"",VLOOKUP($B157,Zoznamy!$B$4:$C$11,2,FALSE))</f>
        <v/>
      </c>
      <c r="D157" s="18" t="s">
        <v>1154</v>
      </c>
      <c r="E157" s="18" t="s">
        <v>1164</v>
      </c>
      <c r="F157" s="18"/>
      <c r="G157" s="18" t="s">
        <v>1166</v>
      </c>
      <c r="H157" s="100" t="s">
        <v>1165</v>
      </c>
      <c r="I157" s="12" t="str">
        <f>IF(ISERROR(VLOOKUP($H157,Zoznamy!$H$3:$I$620,2,FALSE)),"",VLOOKUP($H157,Zoznamy!$H$3:$I$620,2,FALSE))</f>
        <v/>
      </c>
      <c r="J157" s="24"/>
      <c r="K157" s="24" t="s">
        <v>1156</v>
      </c>
      <c r="L157" s="24" t="str">
        <f>IF(ISERROR(VLOOKUP($B157&amp;" "&amp;$M157,Zoznamy!$N$4:$O$14,2,FALSE)),"",VLOOKUP($B157&amp;" "&amp;$M157,Zoznamy!$N$4:$O$14,2,FALSE))</f>
        <v/>
      </c>
      <c r="M157" s="24" t="str">
        <f>IF(ISERROR(VLOOKUP($K157,Zoznamy!$L$4:$M$7,2,FALSE)),"",VLOOKUP($K157,Zoznamy!$L$4:$M$7,2,FALSE))</f>
        <v/>
      </c>
      <c r="N157" s="24" t="str">
        <f t="shared" si="3"/>
        <v/>
      </c>
      <c r="O157" s="24" t="str">
        <f>IF(ISERROR(VLOOKUP($B157,Zoznamy!$B$4:$K$12,10,FALSE)),"",VLOOKUP($B157,Zoznamy!$B$4:$K$12,10,FALSE))</f>
        <v/>
      </c>
    </row>
    <row r="158" spans="1:15" x14ac:dyDescent="0.25">
      <c r="A158" s="12"/>
      <c r="B158" s="18" t="s">
        <v>1076</v>
      </c>
      <c r="C158" s="12" t="str">
        <f>IF(ISERROR(VLOOKUP($B158,Zoznamy!$B$4:$C$11,2,FALSE)),"",VLOOKUP($B158,Zoznamy!$B$4:$C$11,2,FALSE))</f>
        <v/>
      </c>
      <c r="D158" s="18" t="s">
        <v>1154</v>
      </c>
      <c r="E158" s="18" t="s">
        <v>1164</v>
      </c>
      <c r="F158" s="18"/>
      <c r="G158" s="18" t="s">
        <v>1166</v>
      </c>
      <c r="H158" s="100" t="s">
        <v>1165</v>
      </c>
      <c r="I158" s="12" t="str">
        <f>IF(ISERROR(VLOOKUP($H158,Zoznamy!$H$3:$I$620,2,FALSE)),"",VLOOKUP($H158,Zoznamy!$H$3:$I$620,2,FALSE))</f>
        <v/>
      </c>
      <c r="J158" s="24"/>
      <c r="K158" s="24" t="s">
        <v>1156</v>
      </c>
      <c r="L158" s="24" t="str">
        <f>IF(ISERROR(VLOOKUP($B158&amp;" "&amp;$M158,Zoznamy!$N$4:$O$14,2,FALSE)),"",VLOOKUP($B158&amp;" "&amp;$M158,Zoznamy!$N$4:$O$14,2,FALSE))</f>
        <v/>
      </c>
      <c r="M158" s="24" t="str">
        <f>IF(ISERROR(VLOOKUP($K158,Zoznamy!$L$4:$M$7,2,FALSE)),"",VLOOKUP($K158,Zoznamy!$L$4:$M$7,2,FALSE))</f>
        <v/>
      </c>
      <c r="N158" s="24" t="str">
        <f t="shared" si="3"/>
        <v/>
      </c>
      <c r="O158" s="24" t="str">
        <f>IF(ISERROR(VLOOKUP($B158,Zoznamy!$B$4:$K$12,10,FALSE)),"",VLOOKUP($B158,Zoznamy!$B$4:$K$12,10,FALSE))</f>
        <v/>
      </c>
    </row>
    <row r="159" spans="1:15" x14ac:dyDescent="0.25">
      <c r="A159" s="12"/>
      <c r="B159" s="18" t="s">
        <v>1076</v>
      </c>
      <c r="C159" s="12" t="str">
        <f>IF(ISERROR(VLOOKUP($B159,Zoznamy!$B$4:$C$11,2,FALSE)),"",VLOOKUP($B159,Zoznamy!$B$4:$C$11,2,FALSE))</f>
        <v/>
      </c>
      <c r="D159" s="18" t="s">
        <v>1154</v>
      </c>
      <c r="E159" s="18" t="s">
        <v>1164</v>
      </c>
      <c r="F159" s="18"/>
      <c r="G159" s="18" t="s">
        <v>1166</v>
      </c>
      <c r="H159" s="100" t="s">
        <v>1165</v>
      </c>
      <c r="I159" s="12" t="str">
        <f>IF(ISERROR(VLOOKUP($H159,Zoznamy!$H$3:$I$620,2,FALSE)),"",VLOOKUP($H159,Zoznamy!$H$3:$I$620,2,FALSE))</f>
        <v/>
      </c>
      <c r="J159" s="24"/>
      <c r="K159" s="24" t="s">
        <v>1156</v>
      </c>
      <c r="L159" s="24" t="str">
        <f>IF(ISERROR(VLOOKUP($B159&amp;" "&amp;$M159,Zoznamy!$N$4:$O$14,2,FALSE)),"",VLOOKUP($B159&amp;" "&amp;$M159,Zoznamy!$N$4:$O$14,2,FALSE))</f>
        <v/>
      </c>
      <c r="M159" s="24" t="str">
        <f>IF(ISERROR(VLOOKUP($K159,Zoznamy!$L$4:$M$7,2,FALSE)),"",VLOOKUP($K159,Zoznamy!$L$4:$M$7,2,FALSE))</f>
        <v/>
      </c>
      <c r="N159" s="24" t="str">
        <f t="shared" si="3"/>
        <v/>
      </c>
      <c r="O159" s="24" t="str">
        <f>IF(ISERROR(VLOOKUP($B159,Zoznamy!$B$4:$K$12,10,FALSE)),"",VLOOKUP($B159,Zoznamy!$B$4:$K$12,10,FALSE))</f>
        <v/>
      </c>
    </row>
    <row r="160" spans="1:15" x14ac:dyDescent="0.25">
      <c r="A160" s="12"/>
      <c r="B160" s="18" t="s">
        <v>1076</v>
      </c>
      <c r="C160" s="12" t="str">
        <f>IF(ISERROR(VLOOKUP($B160,Zoznamy!$B$4:$C$11,2,FALSE)),"",VLOOKUP($B160,Zoznamy!$B$4:$C$11,2,FALSE))</f>
        <v/>
      </c>
      <c r="D160" s="18" t="s">
        <v>1154</v>
      </c>
      <c r="E160" s="18" t="s">
        <v>1164</v>
      </c>
      <c r="F160" s="18"/>
      <c r="G160" s="18" t="s">
        <v>1166</v>
      </c>
      <c r="H160" s="100" t="s">
        <v>1165</v>
      </c>
      <c r="I160" s="12" t="str">
        <f>IF(ISERROR(VLOOKUP($H160,Zoznamy!$H$3:$I$620,2,FALSE)),"",VLOOKUP($H160,Zoznamy!$H$3:$I$620,2,FALSE))</f>
        <v/>
      </c>
      <c r="J160" s="24"/>
      <c r="K160" s="24" t="s">
        <v>1156</v>
      </c>
      <c r="L160" s="24" t="str">
        <f>IF(ISERROR(VLOOKUP($B160&amp;" "&amp;$M160,Zoznamy!$N$4:$O$14,2,FALSE)),"",VLOOKUP($B160&amp;" "&amp;$M160,Zoznamy!$N$4:$O$14,2,FALSE))</f>
        <v/>
      </c>
      <c r="M160" s="24" t="str">
        <f>IF(ISERROR(VLOOKUP($K160,Zoznamy!$L$4:$M$7,2,FALSE)),"",VLOOKUP($K160,Zoznamy!$L$4:$M$7,2,FALSE))</f>
        <v/>
      </c>
      <c r="N160" s="24" t="str">
        <f t="shared" si="3"/>
        <v/>
      </c>
      <c r="O160" s="24" t="str">
        <f>IF(ISERROR(VLOOKUP($B160,Zoznamy!$B$4:$K$12,10,FALSE)),"",VLOOKUP($B160,Zoznamy!$B$4:$K$12,10,FALSE))</f>
        <v/>
      </c>
    </row>
    <row r="161" spans="1:15" x14ac:dyDescent="0.25">
      <c r="A161" s="12"/>
      <c r="B161" s="18" t="s">
        <v>1076</v>
      </c>
      <c r="C161" s="12" t="str">
        <f>IF(ISERROR(VLOOKUP($B161,Zoznamy!$B$4:$C$11,2,FALSE)),"",VLOOKUP($B161,Zoznamy!$B$4:$C$11,2,FALSE))</f>
        <v/>
      </c>
      <c r="D161" s="18" t="s">
        <v>1154</v>
      </c>
      <c r="E161" s="18" t="s">
        <v>1164</v>
      </c>
      <c r="F161" s="18"/>
      <c r="G161" s="18" t="s">
        <v>1166</v>
      </c>
      <c r="H161" s="100" t="s">
        <v>1165</v>
      </c>
      <c r="I161" s="12" t="str">
        <f>IF(ISERROR(VLOOKUP($H161,Zoznamy!$H$3:$I$620,2,FALSE)),"",VLOOKUP($H161,Zoznamy!$H$3:$I$620,2,FALSE))</f>
        <v/>
      </c>
      <c r="J161" s="24"/>
      <c r="K161" s="24" t="s">
        <v>1156</v>
      </c>
      <c r="L161" s="24" t="str">
        <f>IF(ISERROR(VLOOKUP($B161&amp;" "&amp;$M161,Zoznamy!$N$4:$O$14,2,FALSE)),"",VLOOKUP($B161&amp;" "&amp;$M161,Zoznamy!$N$4:$O$14,2,FALSE))</f>
        <v/>
      </c>
      <c r="M161" s="24" t="str">
        <f>IF(ISERROR(VLOOKUP($K161,Zoznamy!$L$4:$M$7,2,FALSE)),"",VLOOKUP($K161,Zoznamy!$L$4:$M$7,2,FALSE))</f>
        <v/>
      </c>
      <c r="N161" s="24" t="str">
        <f t="shared" si="3"/>
        <v/>
      </c>
      <c r="O161" s="24" t="str">
        <f>IF(ISERROR(VLOOKUP($B161,Zoznamy!$B$4:$K$12,10,FALSE)),"",VLOOKUP($B161,Zoznamy!$B$4:$K$12,10,FALSE))</f>
        <v/>
      </c>
    </row>
    <row r="162" spans="1:15" x14ac:dyDescent="0.25">
      <c r="A162" s="12"/>
      <c r="B162" s="18" t="s">
        <v>1076</v>
      </c>
      <c r="C162" s="12" t="str">
        <f>IF(ISERROR(VLOOKUP($B162,Zoznamy!$B$4:$C$11,2,FALSE)),"",VLOOKUP($B162,Zoznamy!$B$4:$C$11,2,FALSE))</f>
        <v/>
      </c>
      <c r="D162" s="18" t="s">
        <v>1154</v>
      </c>
      <c r="E162" s="18" t="s">
        <v>1164</v>
      </c>
      <c r="F162" s="18"/>
      <c r="G162" s="18" t="s">
        <v>1166</v>
      </c>
      <c r="H162" s="100" t="s">
        <v>1165</v>
      </c>
      <c r="I162" s="12" t="str">
        <f>IF(ISERROR(VLOOKUP($H162,Zoznamy!$H$3:$I$620,2,FALSE)),"",VLOOKUP($H162,Zoznamy!$H$3:$I$620,2,FALSE))</f>
        <v/>
      </c>
      <c r="J162" s="24"/>
      <c r="K162" s="24" t="s">
        <v>1156</v>
      </c>
      <c r="L162" s="24" t="str">
        <f>IF(ISERROR(VLOOKUP($B162&amp;" "&amp;$M162,Zoznamy!$N$4:$O$14,2,FALSE)),"",VLOOKUP($B162&amp;" "&amp;$M162,Zoznamy!$N$4:$O$14,2,FALSE))</f>
        <v/>
      </c>
      <c r="M162" s="24" t="str">
        <f>IF(ISERROR(VLOOKUP($K162,Zoznamy!$L$4:$M$7,2,FALSE)),"",VLOOKUP($K162,Zoznamy!$L$4:$M$7,2,FALSE))</f>
        <v/>
      </c>
      <c r="N162" s="24" t="str">
        <f t="shared" si="3"/>
        <v/>
      </c>
      <c r="O162" s="24" t="str">
        <f>IF(ISERROR(VLOOKUP($B162,Zoznamy!$B$4:$K$12,10,FALSE)),"",VLOOKUP($B162,Zoznamy!$B$4:$K$12,10,FALSE))</f>
        <v/>
      </c>
    </row>
    <row r="163" spans="1:15" x14ac:dyDescent="0.25">
      <c r="A163" s="12"/>
      <c r="B163" s="18" t="s">
        <v>1076</v>
      </c>
      <c r="C163" s="12" t="str">
        <f>IF(ISERROR(VLOOKUP($B163,Zoznamy!$B$4:$C$11,2,FALSE)),"",VLOOKUP($B163,Zoznamy!$B$4:$C$11,2,FALSE))</f>
        <v/>
      </c>
      <c r="D163" s="18" t="s">
        <v>1154</v>
      </c>
      <c r="E163" s="18" t="s">
        <v>1164</v>
      </c>
      <c r="F163" s="18"/>
      <c r="G163" s="18" t="s">
        <v>1166</v>
      </c>
      <c r="H163" s="100" t="s">
        <v>1165</v>
      </c>
      <c r="I163" s="12" t="str">
        <f>IF(ISERROR(VLOOKUP($H163,Zoznamy!$H$3:$I$620,2,FALSE)),"",VLOOKUP($H163,Zoznamy!$H$3:$I$620,2,FALSE))</f>
        <v/>
      </c>
      <c r="J163" s="24"/>
      <c r="K163" s="24" t="s">
        <v>1156</v>
      </c>
      <c r="L163" s="24" t="str">
        <f>IF(ISERROR(VLOOKUP($B163&amp;" "&amp;$M163,Zoznamy!$N$4:$O$14,2,FALSE)),"",VLOOKUP($B163&amp;" "&amp;$M163,Zoznamy!$N$4:$O$14,2,FALSE))</f>
        <v/>
      </c>
      <c r="M163" s="24" t="str">
        <f>IF(ISERROR(VLOOKUP($K163,Zoznamy!$L$4:$M$7,2,FALSE)),"",VLOOKUP($K163,Zoznamy!$L$4:$M$7,2,FALSE))</f>
        <v/>
      </c>
      <c r="N163" s="24" t="str">
        <f t="shared" si="3"/>
        <v/>
      </c>
      <c r="O163" s="24" t="str">
        <f>IF(ISERROR(VLOOKUP($B163,Zoznamy!$B$4:$K$12,10,FALSE)),"",VLOOKUP($B163,Zoznamy!$B$4:$K$12,10,FALSE))</f>
        <v/>
      </c>
    </row>
    <row r="164" spans="1:15" x14ac:dyDescent="0.25">
      <c r="A164" s="12"/>
      <c r="B164" s="18" t="s">
        <v>1076</v>
      </c>
      <c r="C164" s="12" t="str">
        <f>IF(ISERROR(VLOOKUP($B164,Zoznamy!$B$4:$C$11,2,FALSE)),"",VLOOKUP($B164,Zoznamy!$B$4:$C$11,2,FALSE))</f>
        <v/>
      </c>
      <c r="D164" s="18" t="s">
        <v>1154</v>
      </c>
      <c r="E164" s="18" t="s">
        <v>1164</v>
      </c>
      <c r="F164" s="18"/>
      <c r="G164" s="18" t="s">
        <v>1166</v>
      </c>
      <c r="H164" s="100" t="s">
        <v>1165</v>
      </c>
      <c r="I164" s="12" t="str">
        <f>IF(ISERROR(VLOOKUP($H164,Zoznamy!$H$3:$I$620,2,FALSE)),"",VLOOKUP($H164,Zoznamy!$H$3:$I$620,2,FALSE))</f>
        <v/>
      </c>
      <c r="J164" s="24"/>
      <c r="K164" s="24" t="s">
        <v>1156</v>
      </c>
      <c r="L164" s="24" t="str">
        <f>IF(ISERROR(VLOOKUP($B164&amp;" "&amp;$M164,Zoznamy!$N$4:$O$14,2,FALSE)),"",VLOOKUP($B164&amp;" "&amp;$M164,Zoznamy!$N$4:$O$14,2,FALSE))</f>
        <v/>
      </c>
      <c r="M164" s="24" t="str">
        <f>IF(ISERROR(VLOOKUP($K164,Zoznamy!$L$4:$M$7,2,FALSE)),"",VLOOKUP($K164,Zoznamy!$L$4:$M$7,2,FALSE))</f>
        <v/>
      </c>
      <c r="N164" s="24" t="str">
        <f t="shared" si="3"/>
        <v/>
      </c>
      <c r="O164" s="24" t="str">
        <f>IF(ISERROR(VLOOKUP($B164,Zoznamy!$B$4:$K$12,10,FALSE)),"",VLOOKUP($B164,Zoznamy!$B$4:$K$12,10,FALSE))</f>
        <v/>
      </c>
    </row>
    <row r="165" spans="1:15" x14ac:dyDescent="0.25">
      <c r="A165" s="12"/>
      <c r="B165" s="18" t="s">
        <v>1076</v>
      </c>
      <c r="C165" s="12" t="str">
        <f>IF(ISERROR(VLOOKUP($B165,Zoznamy!$B$4:$C$11,2,FALSE)),"",VLOOKUP($B165,Zoznamy!$B$4:$C$11,2,FALSE))</f>
        <v/>
      </c>
      <c r="D165" s="18" t="s">
        <v>1154</v>
      </c>
      <c r="E165" s="18" t="s">
        <v>1164</v>
      </c>
      <c r="F165" s="18"/>
      <c r="G165" s="18" t="s">
        <v>1166</v>
      </c>
      <c r="H165" s="100" t="s">
        <v>1165</v>
      </c>
      <c r="I165" s="12" t="str">
        <f>IF(ISERROR(VLOOKUP($H165,Zoznamy!$H$3:$I$620,2,FALSE)),"",VLOOKUP($H165,Zoznamy!$H$3:$I$620,2,FALSE))</f>
        <v/>
      </c>
      <c r="J165" s="24"/>
      <c r="K165" s="24" t="s">
        <v>1156</v>
      </c>
      <c r="L165" s="24" t="str">
        <f>IF(ISERROR(VLOOKUP($B165&amp;" "&amp;$M165,Zoznamy!$N$4:$O$14,2,FALSE)),"",VLOOKUP($B165&amp;" "&amp;$M165,Zoznamy!$N$4:$O$14,2,FALSE))</f>
        <v/>
      </c>
      <c r="M165" s="24" t="str">
        <f>IF(ISERROR(VLOOKUP($K165,Zoznamy!$L$4:$M$7,2,FALSE)),"",VLOOKUP($K165,Zoznamy!$L$4:$M$7,2,FALSE))</f>
        <v/>
      </c>
      <c r="N165" s="24" t="str">
        <f t="shared" si="3"/>
        <v/>
      </c>
      <c r="O165" s="24" t="str">
        <f>IF(ISERROR(VLOOKUP($B165,Zoznamy!$B$4:$K$12,10,FALSE)),"",VLOOKUP($B165,Zoznamy!$B$4:$K$12,10,FALSE))</f>
        <v/>
      </c>
    </row>
    <row r="166" spans="1:15" x14ac:dyDescent="0.25">
      <c r="A166" s="12"/>
      <c r="B166" s="18" t="s">
        <v>1076</v>
      </c>
      <c r="C166" s="12" t="str">
        <f>IF(ISERROR(VLOOKUP($B166,Zoznamy!$B$4:$C$11,2,FALSE)),"",VLOOKUP($B166,Zoznamy!$B$4:$C$11,2,FALSE))</f>
        <v/>
      </c>
      <c r="D166" s="18" t="s">
        <v>1154</v>
      </c>
      <c r="E166" s="18" t="s">
        <v>1164</v>
      </c>
      <c r="F166" s="18"/>
      <c r="G166" s="18" t="s">
        <v>1166</v>
      </c>
      <c r="H166" s="100" t="s">
        <v>1165</v>
      </c>
      <c r="I166" s="12" t="str">
        <f>IF(ISERROR(VLOOKUP($H166,Zoznamy!$H$3:$I$620,2,FALSE)),"",VLOOKUP($H166,Zoznamy!$H$3:$I$620,2,FALSE))</f>
        <v/>
      </c>
      <c r="J166" s="24"/>
      <c r="K166" s="24" t="s">
        <v>1156</v>
      </c>
      <c r="L166" s="24" t="str">
        <f>IF(ISERROR(VLOOKUP($B166&amp;" "&amp;$M166,Zoznamy!$N$4:$O$14,2,FALSE)),"",VLOOKUP($B166&amp;" "&amp;$M166,Zoznamy!$N$4:$O$14,2,FALSE))</f>
        <v/>
      </c>
      <c r="M166" s="24" t="str">
        <f>IF(ISERROR(VLOOKUP($K166,Zoznamy!$L$4:$M$7,2,FALSE)),"",VLOOKUP($K166,Zoznamy!$L$4:$M$7,2,FALSE))</f>
        <v/>
      </c>
      <c r="N166" s="24" t="str">
        <f t="shared" si="3"/>
        <v/>
      </c>
      <c r="O166" s="24" t="str">
        <f>IF(ISERROR(VLOOKUP($B166,Zoznamy!$B$4:$K$12,10,FALSE)),"",VLOOKUP($B166,Zoznamy!$B$4:$K$12,10,FALSE))</f>
        <v/>
      </c>
    </row>
    <row r="167" spans="1:15" x14ac:dyDescent="0.25">
      <c r="A167" s="12"/>
      <c r="B167" s="18" t="s">
        <v>1076</v>
      </c>
      <c r="C167" s="12" t="str">
        <f>IF(ISERROR(VLOOKUP($B167,Zoznamy!$B$4:$C$11,2,FALSE)),"",VLOOKUP($B167,Zoznamy!$B$4:$C$11,2,FALSE))</f>
        <v/>
      </c>
      <c r="D167" s="18" t="s">
        <v>1154</v>
      </c>
      <c r="E167" s="18" t="s">
        <v>1164</v>
      </c>
      <c r="F167" s="18"/>
      <c r="G167" s="18" t="s">
        <v>1166</v>
      </c>
      <c r="H167" s="100" t="s">
        <v>1165</v>
      </c>
      <c r="I167" s="12" t="str">
        <f>IF(ISERROR(VLOOKUP($H167,Zoznamy!$H$3:$I$620,2,FALSE)),"",VLOOKUP($H167,Zoznamy!$H$3:$I$620,2,FALSE))</f>
        <v/>
      </c>
      <c r="J167" s="24"/>
      <c r="K167" s="24" t="s">
        <v>1156</v>
      </c>
      <c r="L167" s="24" t="str">
        <f>IF(ISERROR(VLOOKUP($B167&amp;" "&amp;$M167,Zoznamy!$N$4:$O$14,2,FALSE)),"",VLOOKUP($B167&amp;" "&amp;$M167,Zoznamy!$N$4:$O$14,2,FALSE))</f>
        <v/>
      </c>
      <c r="M167" s="24" t="str">
        <f>IF(ISERROR(VLOOKUP($K167,Zoznamy!$L$4:$M$7,2,FALSE)),"",VLOOKUP($K167,Zoznamy!$L$4:$M$7,2,FALSE))</f>
        <v/>
      </c>
      <c r="N167" s="24" t="str">
        <f t="shared" si="3"/>
        <v/>
      </c>
      <c r="O167" s="24" t="str">
        <f>IF(ISERROR(VLOOKUP($B167,Zoznamy!$B$4:$K$12,10,FALSE)),"",VLOOKUP($B167,Zoznamy!$B$4:$K$12,10,FALSE))</f>
        <v/>
      </c>
    </row>
    <row r="168" spans="1:15" x14ac:dyDescent="0.25">
      <c r="A168" s="12"/>
      <c r="B168" s="18" t="s">
        <v>1076</v>
      </c>
      <c r="C168" s="12" t="str">
        <f>IF(ISERROR(VLOOKUP($B168,Zoznamy!$B$4:$C$11,2,FALSE)),"",VLOOKUP($B168,Zoznamy!$B$4:$C$11,2,FALSE))</f>
        <v/>
      </c>
      <c r="D168" s="18" t="s">
        <v>1154</v>
      </c>
      <c r="E168" s="18" t="s">
        <v>1164</v>
      </c>
      <c r="F168" s="18"/>
      <c r="G168" s="18" t="s">
        <v>1166</v>
      </c>
      <c r="H168" s="100" t="s">
        <v>1165</v>
      </c>
      <c r="I168" s="12" t="str">
        <f>IF(ISERROR(VLOOKUP($H168,Zoznamy!$H$3:$I$620,2,FALSE)),"",VLOOKUP($H168,Zoznamy!$H$3:$I$620,2,FALSE))</f>
        <v/>
      </c>
      <c r="J168" s="24"/>
      <c r="K168" s="24" t="s">
        <v>1156</v>
      </c>
      <c r="L168" s="24" t="str">
        <f>IF(ISERROR(VLOOKUP($B168&amp;" "&amp;$M168,Zoznamy!$N$4:$O$14,2,FALSE)),"",VLOOKUP($B168&amp;" "&amp;$M168,Zoznamy!$N$4:$O$14,2,FALSE))</f>
        <v/>
      </c>
      <c r="M168" s="24" t="str">
        <f>IF(ISERROR(VLOOKUP($K168,Zoznamy!$L$4:$M$7,2,FALSE)),"",VLOOKUP($K168,Zoznamy!$L$4:$M$7,2,FALSE))</f>
        <v/>
      </c>
      <c r="N168" s="24" t="str">
        <f t="shared" si="3"/>
        <v/>
      </c>
      <c r="O168" s="24" t="str">
        <f>IF(ISERROR(VLOOKUP($B168,Zoznamy!$B$4:$K$12,10,FALSE)),"",VLOOKUP($B168,Zoznamy!$B$4:$K$12,10,FALSE))</f>
        <v/>
      </c>
    </row>
    <row r="169" spans="1:15" x14ac:dyDescent="0.25">
      <c r="A169" s="12"/>
      <c r="B169" s="18" t="s">
        <v>1076</v>
      </c>
      <c r="C169" s="12" t="str">
        <f>IF(ISERROR(VLOOKUP($B169,Zoznamy!$B$4:$C$11,2,FALSE)),"",VLOOKUP($B169,Zoznamy!$B$4:$C$11,2,FALSE))</f>
        <v/>
      </c>
      <c r="D169" s="18" t="s">
        <v>1154</v>
      </c>
      <c r="E169" s="18" t="s">
        <v>1164</v>
      </c>
      <c r="F169" s="18"/>
      <c r="G169" s="18" t="s">
        <v>1166</v>
      </c>
      <c r="H169" s="100" t="s">
        <v>1165</v>
      </c>
      <c r="I169" s="12" t="str">
        <f>IF(ISERROR(VLOOKUP($H169,Zoznamy!$H$3:$I$620,2,FALSE)),"",VLOOKUP($H169,Zoznamy!$H$3:$I$620,2,FALSE))</f>
        <v/>
      </c>
      <c r="J169" s="24"/>
      <c r="K169" s="24" t="s">
        <v>1156</v>
      </c>
      <c r="L169" s="24" t="str">
        <f>IF(ISERROR(VLOOKUP($B169&amp;" "&amp;$M169,Zoznamy!$N$4:$O$14,2,FALSE)),"",VLOOKUP($B169&amp;" "&amp;$M169,Zoznamy!$N$4:$O$14,2,FALSE))</f>
        <v/>
      </c>
      <c r="M169" s="24" t="str">
        <f>IF(ISERROR(VLOOKUP($K169,Zoznamy!$L$4:$M$7,2,FALSE)),"",VLOOKUP($K169,Zoznamy!$L$4:$M$7,2,FALSE))</f>
        <v/>
      </c>
      <c r="N169" s="24" t="str">
        <f t="shared" si="3"/>
        <v/>
      </c>
      <c r="O169" s="24" t="str">
        <f>IF(ISERROR(VLOOKUP($B169,Zoznamy!$B$4:$K$12,10,FALSE)),"",VLOOKUP($B169,Zoznamy!$B$4:$K$12,10,FALSE))</f>
        <v/>
      </c>
    </row>
    <row r="170" spans="1:15" x14ac:dyDescent="0.25">
      <c r="A170" s="12"/>
      <c r="B170" s="18" t="s">
        <v>1076</v>
      </c>
      <c r="C170" s="12" t="str">
        <f>IF(ISERROR(VLOOKUP($B170,Zoznamy!$B$4:$C$11,2,FALSE)),"",VLOOKUP($B170,Zoznamy!$B$4:$C$11,2,FALSE))</f>
        <v/>
      </c>
      <c r="D170" s="18" t="s">
        <v>1154</v>
      </c>
      <c r="E170" s="18" t="s">
        <v>1164</v>
      </c>
      <c r="F170" s="18"/>
      <c r="G170" s="18" t="s">
        <v>1166</v>
      </c>
      <c r="H170" s="100" t="s">
        <v>1165</v>
      </c>
      <c r="I170" s="12" t="str">
        <f>IF(ISERROR(VLOOKUP($H170,Zoznamy!$H$3:$I$620,2,FALSE)),"",VLOOKUP($H170,Zoznamy!$H$3:$I$620,2,FALSE))</f>
        <v/>
      </c>
      <c r="J170" s="24"/>
      <c r="K170" s="24" t="s">
        <v>1156</v>
      </c>
      <c r="L170" s="24" t="str">
        <f>IF(ISERROR(VLOOKUP($B170&amp;" "&amp;$M170,Zoznamy!$N$4:$O$14,2,FALSE)),"",VLOOKUP($B170&amp;" "&amp;$M170,Zoznamy!$N$4:$O$14,2,FALSE))</f>
        <v/>
      </c>
      <c r="M170" s="24" t="str">
        <f>IF(ISERROR(VLOOKUP($K170,Zoznamy!$L$4:$M$7,2,FALSE)),"",VLOOKUP($K170,Zoznamy!$L$4:$M$7,2,FALSE))</f>
        <v/>
      </c>
      <c r="N170" s="24" t="str">
        <f t="shared" si="3"/>
        <v/>
      </c>
      <c r="O170" s="24" t="str">
        <f>IF(ISERROR(VLOOKUP($B170,Zoznamy!$B$4:$K$12,10,FALSE)),"",VLOOKUP($B170,Zoznamy!$B$4:$K$12,10,FALSE))</f>
        <v/>
      </c>
    </row>
    <row r="171" spans="1:15" x14ac:dyDescent="0.25">
      <c r="A171" s="12"/>
      <c r="B171" s="18" t="s">
        <v>1076</v>
      </c>
      <c r="C171" s="12" t="str">
        <f>IF(ISERROR(VLOOKUP($B171,Zoznamy!$B$4:$C$11,2,FALSE)),"",VLOOKUP($B171,Zoznamy!$B$4:$C$11,2,FALSE))</f>
        <v/>
      </c>
      <c r="D171" s="18" t="s">
        <v>1154</v>
      </c>
      <c r="E171" s="18" t="s">
        <v>1164</v>
      </c>
      <c r="F171" s="18"/>
      <c r="G171" s="18" t="s">
        <v>1166</v>
      </c>
      <c r="H171" s="100" t="s">
        <v>1165</v>
      </c>
      <c r="I171" s="12" t="str">
        <f>IF(ISERROR(VLOOKUP($H171,Zoznamy!$H$3:$I$620,2,FALSE)),"",VLOOKUP($H171,Zoznamy!$H$3:$I$620,2,FALSE))</f>
        <v/>
      </c>
      <c r="J171" s="24"/>
      <c r="K171" s="24" t="s">
        <v>1156</v>
      </c>
      <c r="L171" s="24" t="str">
        <f>IF(ISERROR(VLOOKUP($B171&amp;" "&amp;$M171,Zoznamy!$N$4:$O$14,2,FALSE)),"",VLOOKUP($B171&amp;" "&amp;$M171,Zoznamy!$N$4:$O$14,2,FALSE))</f>
        <v/>
      </c>
      <c r="M171" s="24" t="str">
        <f>IF(ISERROR(VLOOKUP($K171,Zoznamy!$L$4:$M$7,2,FALSE)),"",VLOOKUP($K171,Zoznamy!$L$4:$M$7,2,FALSE))</f>
        <v/>
      </c>
      <c r="N171" s="24" t="str">
        <f t="shared" si="3"/>
        <v/>
      </c>
      <c r="O171" s="24" t="str">
        <f>IF(ISERROR(VLOOKUP($B171,Zoznamy!$B$4:$K$12,10,FALSE)),"",VLOOKUP($B171,Zoznamy!$B$4:$K$12,10,FALSE))</f>
        <v/>
      </c>
    </row>
    <row r="172" spans="1:15" x14ac:dyDescent="0.25">
      <c r="A172" s="12"/>
      <c r="B172" s="18" t="s">
        <v>1076</v>
      </c>
      <c r="C172" s="12" t="str">
        <f>IF(ISERROR(VLOOKUP($B172,Zoznamy!$B$4:$C$11,2,FALSE)),"",VLOOKUP($B172,Zoznamy!$B$4:$C$11,2,FALSE))</f>
        <v/>
      </c>
      <c r="D172" s="18" t="s">
        <v>1154</v>
      </c>
      <c r="E172" s="18" t="s">
        <v>1164</v>
      </c>
      <c r="F172" s="18"/>
      <c r="G172" s="18" t="s">
        <v>1166</v>
      </c>
      <c r="H172" s="100" t="s">
        <v>1165</v>
      </c>
      <c r="I172" s="12" t="str">
        <f>IF(ISERROR(VLOOKUP($H172,Zoznamy!$H$3:$I$620,2,FALSE)),"",VLOOKUP($H172,Zoznamy!$H$3:$I$620,2,FALSE))</f>
        <v/>
      </c>
      <c r="J172" s="24"/>
      <c r="K172" s="24" t="s">
        <v>1156</v>
      </c>
      <c r="L172" s="24" t="str">
        <f>IF(ISERROR(VLOOKUP($B172&amp;" "&amp;$M172,Zoznamy!$N$4:$O$14,2,FALSE)),"",VLOOKUP($B172&amp;" "&amp;$M172,Zoznamy!$N$4:$O$14,2,FALSE))</f>
        <v/>
      </c>
      <c r="M172" s="24" t="str">
        <f>IF(ISERROR(VLOOKUP($K172,Zoznamy!$L$4:$M$7,2,FALSE)),"",VLOOKUP($K172,Zoznamy!$L$4:$M$7,2,FALSE))</f>
        <v/>
      </c>
      <c r="N172" s="24" t="str">
        <f t="shared" si="3"/>
        <v/>
      </c>
      <c r="O172" s="24" t="str">
        <f>IF(ISERROR(VLOOKUP($B172,Zoznamy!$B$4:$K$12,10,FALSE)),"",VLOOKUP($B172,Zoznamy!$B$4:$K$12,10,FALSE))</f>
        <v/>
      </c>
    </row>
    <row r="173" spans="1:15" x14ac:dyDescent="0.25">
      <c r="A173" s="12"/>
      <c r="B173" s="18" t="s">
        <v>1076</v>
      </c>
      <c r="C173" s="12" t="str">
        <f>IF(ISERROR(VLOOKUP($B173,Zoznamy!$B$4:$C$11,2,FALSE)),"",VLOOKUP($B173,Zoznamy!$B$4:$C$11,2,FALSE))</f>
        <v/>
      </c>
      <c r="D173" s="18" t="s">
        <v>1154</v>
      </c>
      <c r="E173" s="18" t="s">
        <v>1164</v>
      </c>
      <c r="F173" s="18"/>
      <c r="G173" s="18" t="s">
        <v>1166</v>
      </c>
      <c r="H173" s="100" t="s">
        <v>1165</v>
      </c>
      <c r="I173" s="12" t="str">
        <f>IF(ISERROR(VLOOKUP($H173,Zoznamy!$H$3:$I$620,2,FALSE)),"",VLOOKUP($H173,Zoznamy!$H$3:$I$620,2,FALSE))</f>
        <v/>
      </c>
      <c r="J173" s="24"/>
      <c r="K173" s="24" t="s">
        <v>1156</v>
      </c>
      <c r="L173" s="24" t="str">
        <f>IF(ISERROR(VLOOKUP($B173&amp;" "&amp;$M173,Zoznamy!$N$4:$O$14,2,FALSE)),"",VLOOKUP($B173&amp;" "&amp;$M173,Zoznamy!$N$4:$O$14,2,FALSE))</f>
        <v/>
      </c>
      <c r="M173" s="24" t="str">
        <f>IF(ISERROR(VLOOKUP($K173,Zoznamy!$L$4:$M$7,2,FALSE)),"",VLOOKUP($K173,Zoznamy!$L$4:$M$7,2,FALSE))</f>
        <v/>
      </c>
      <c r="N173" s="24" t="str">
        <f t="shared" si="3"/>
        <v/>
      </c>
      <c r="O173" s="24" t="str">
        <f>IF(ISERROR(VLOOKUP($B173,Zoznamy!$B$4:$K$12,10,FALSE)),"",VLOOKUP($B173,Zoznamy!$B$4:$K$12,10,FALSE))</f>
        <v/>
      </c>
    </row>
    <row r="174" spans="1:15" x14ac:dyDescent="0.25">
      <c r="A174" s="12"/>
      <c r="B174" s="18" t="s">
        <v>1076</v>
      </c>
      <c r="C174" s="12" t="str">
        <f>IF(ISERROR(VLOOKUP($B174,Zoznamy!$B$4:$C$11,2,FALSE)),"",VLOOKUP($B174,Zoznamy!$B$4:$C$11,2,FALSE))</f>
        <v/>
      </c>
      <c r="D174" s="18" t="s">
        <v>1154</v>
      </c>
      <c r="E174" s="18" t="s">
        <v>1164</v>
      </c>
      <c r="F174" s="18"/>
      <c r="G174" s="18" t="s">
        <v>1166</v>
      </c>
      <c r="H174" s="100" t="s">
        <v>1165</v>
      </c>
      <c r="I174" s="12" t="str">
        <f>IF(ISERROR(VLOOKUP($H174,Zoznamy!$H$3:$I$620,2,FALSE)),"",VLOOKUP($H174,Zoznamy!$H$3:$I$620,2,FALSE))</f>
        <v/>
      </c>
      <c r="J174" s="24"/>
      <c r="K174" s="24" t="s">
        <v>1156</v>
      </c>
      <c r="L174" s="24" t="str">
        <f>IF(ISERROR(VLOOKUP($B174&amp;" "&amp;$M174,Zoznamy!$N$4:$O$14,2,FALSE)),"",VLOOKUP($B174&amp;" "&amp;$M174,Zoznamy!$N$4:$O$14,2,FALSE))</f>
        <v/>
      </c>
      <c r="M174" s="24" t="str">
        <f>IF(ISERROR(VLOOKUP($K174,Zoznamy!$L$4:$M$7,2,FALSE)),"",VLOOKUP($K174,Zoznamy!$L$4:$M$7,2,FALSE))</f>
        <v/>
      </c>
      <c r="N174" s="24" t="str">
        <f t="shared" si="3"/>
        <v/>
      </c>
      <c r="O174" s="24" t="str">
        <f>IF(ISERROR(VLOOKUP($B174,Zoznamy!$B$4:$K$12,10,FALSE)),"",VLOOKUP($B174,Zoznamy!$B$4:$K$12,10,FALSE))</f>
        <v/>
      </c>
    </row>
    <row r="175" spans="1:15" x14ac:dyDescent="0.25">
      <c r="A175" s="12"/>
      <c r="B175" s="18" t="s">
        <v>1076</v>
      </c>
      <c r="C175" s="12" t="str">
        <f>IF(ISERROR(VLOOKUP($B175,Zoznamy!$B$4:$C$11,2,FALSE)),"",VLOOKUP($B175,Zoznamy!$B$4:$C$11,2,FALSE))</f>
        <v/>
      </c>
      <c r="D175" s="18" t="s">
        <v>1154</v>
      </c>
      <c r="E175" s="18" t="s">
        <v>1164</v>
      </c>
      <c r="F175" s="18"/>
      <c r="G175" s="18" t="s">
        <v>1166</v>
      </c>
      <c r="H175" s="100" t="s">
        <v>1165</v>
      </c>
      <c r="I175" s="12" t="str">
        <f>IF(ISERROR(VLOOKUP($H175,Zoznamy!$H$3:$I$620,2,FALSE)),"",VLOOKUP($H175,Zoznamy!$H$3:$I$620,2,FALSE))</f>
        <v/>
      </c>
      <c r="J175" s="24"/>
      <c r="K175" s="24" t="s">
        <v>1156</v>
      </c>
      <c r="L175" s="24" t="str">
        <f>IF(ISERROR(VLOOKUP($B175&amp;" "&amp;$M175,Zoznamy!$N$4:$O$14,2,FALSE)),"",VLOOKUP($B175&amp;" "&amp;$M175,Zoznamy!$N$4:$O$14,2,FALSE))</f>
        <v/>
      </c>
      <c r="M175" s="24" t="str">
        <f>IF(ISERROR(VLOOKUP($K175,Zoznamy!$L$4:$M$7,2,FALSE)),"",VLOOKUP($K175,Zoznamy!$L$4:$M$7,2,FALSE))</f>
        <v/>
      </c>
      <c r="N175" s="24" t="str">
        <f t="shared" si="3"/>
        <v/>
      </c>
      <c r="O175" s="24" t="str">
        <f>IF(ISERROR(VLOOKUP($B175,Zoznamy!$B$4:$K$12,10,FALSE)),"",VLOOKUP($B175,Zoznamy!$B$4:$K$12,10,FALSE))</f>
        <v/>
      </c>
    </row>
    <row r="176" spans="1:15" x14ac:dyDescent="0.25">
      <c r="A176" s="12"/>
      <c r="B176" s="18" t="s">
        <v>1076</v>
      </c>
      <c r="C176" s="12" t="str">
        <f>IF(ISERROR(VLOOKUP($B176,Zoznamy!$B$4:$C$11,2,FALSE)),"",VLOOKUP($B176,Zoznamy!$B$4:$C$11,2,FALSE))</f>
        <v/>
      </c>
      <c r="D176" s="18" t="s">
        <v>1154</v>
      </c>
      <c r="E176" s="18" t="s">
        <v>1164</v>
      </c>
      <c r="F176" s="18"/>
      <c r="G176" s="18" t="s">
        <v>1166</v>
      </c>
      <c r="H176" s="100" t="s">
        <v>1165</v>
      </c>
      <c r="I176" s="12" t="str">
        <f>IF(ISERROR(VLOOKUP($H176,Zoznamy!$H$3:$I$620,2,FALSE)),"",VLOOKUP($H176,Zoznamy!$H$3:$I$620,2,FALSE))</f>
        <v/>
      </c>
      <c r="J176" s="24"/>
      <c r="K176" s="24" t="s">
        <v>1156</v>
      </c>
      <c r="L176" s="24" t="str">
        <f>IF(ISERROR(VLOOKUP($B176&amp;" "&amp;$M176,Zoznamy!$N$4:$O$14,2,FALSE)),"",VLOOKUP($B176&amp;" "&amp;$M176,Zoznamy!$N$4:$O$14,2,FALSE))</f>
        <v/>
      </c>
      <c r="M176" s="24" t="str">
        <f>IF(ISERROR(VLOOKUP($K176,Zoznamy!$L$4:$M$7,2,FALSE)),"",VLOOKUP($K176,Zoznamy!$L$4:$M$7,2,FALSE))</f>
        <v/>
      </c>
      <c r="N176" s="24" t="str">
        <f t="shared" si="3"/>
        <v/>
      </c>
      <c r="O176" s="24" t="str">
        <f>IF(ISERROR(VLOOKUP($B176,Zoznamy!$B$4:$K$12,10,FALSE)),"",VLOOKUP($B176,Zoznamy!$B$4:$K$12,10,FALSE))</f>
        <v/>
      </c>
    </row>
    <row r="177" spans="1:15" x14ac:dyDescent="0.25">
      <c r="A177" s="12"/>
      <c r="B177" s="18" t="s">
        <v>1076</v>
      </c>
      <c r="C177" s="12" t="str">
        <f>IF(ISERROR(VLOOKUP($B177,Zoznamy!$B$4:$C$11,2,FALSE)),"",VLOOKUP($B177,Zoznamy!$B$4:$C$11,2,FALSE))</f>
        <v/>
      </c>
      <c r="D177" s="18" t="s">
        <v>1154</v>
      </c>
      <c r="E177" s="18" t="s">
        <v>1164</v>
      </c>
      <c r="F177" s="18"/>
      <c r="G177" s="18" t="s">
        <v>1166</v>
      </c>
      <c r="H177" s="100" t="s">
        <v>1165</v>
      </c>
      <c r="I177" s="12" t="str">
        <f>IF(ISERROR(VLOOKUP($H177,Zoznamy!$H$3:$I$620,2,FALSE)),"",VLOOKUP($H177,Zoznamy!$H$3:$I$620,2,FALSE))</f>
        <v/>
      </c>
      <c r="J177" s="24"/>
      <c r="K177" s="24" t="s">
        <v>1156</v>
      </c>
      <c r="L177" s="24" t="str">
        <f>IF(ISERROR(VLOOKUP($B177&amp;" "&amp;$M177,Zoznamy!$N$4:$O$14,2,FALSE)),"",VLOOKUP($B177&amp;" "&amp;$M177,Zoznamy!$N$4:$O$14,2,FALSE))</f>
        <v/>
      </c>
      <c r="M177" s="24" t="str">
        <f>IF(ISERROR(VLOOKUP($K177,Zoznamy!$L$4:$M$7,2,FALSE)),"",VLOOKUP($K177,Zoznamy!$L$4:$M$7,2,FALSE))</f>
        <v/>
      </c>
      <c r="N177" s="24" t="str">
        <f t="shared" si="3"/>
        <v/>
      </c>
      <c r="O177" s="24" t="str">
        <f>IF(ISERROR(VLOOKUP($B177,Zoznamy!$B$4:$K$12,10,FALSE)),"",VLOOKUP($B177,Zoznamy!$B$4:$K$12,10,FALSE))</f>
        <v/>
      </c>
    </row>
    <row r="178" spans="1:15" x14ac:dyDescent="0.25">
      <c r="A178" s="12"/>
      <c r="B178" s="18" t="s">
        <v>1076</v>
      </c>
      <c r="C178" s="12" t="str">
        <f>IF(ISERROR(VLOOKUP($B178,Zoznamy!$B$4:$C$11,2,FALSE)),"",VLOOKUP($B178,Zoznamy!$B$4:$C$11,2,FALSE))</f>
        <v/>
      </c>
      <c r="D178" s="18" t="s">
        <v>1154</v>
      </c>
      <c r="E178" s="18" t="s">
        <v>1164</v>
      </c>
      <c r="F178" s="18"/>
      <c r="G178" s="18" t="s">
        <v>1166</v>
      </c>
      <c r="H178" s="100" t="s">
        <v>1165</v>
      </c>
      <c r="I178" s="12" t="str">
        <f>IF(ISERROR(VLOOKUP($H178,Zoznamy!$H$3:$I$620,2,FALSE)),"",VLOOKUP($H178,Zoznamy!$H$3:$I$620,2,FALSE))</f>
        <v/>
      </c>
      <c r="J178" s="24"/>
      <c r="K178" s="24" t="s">
        <v>1156</v>
      </c>
      <c r="L178" s="24" t="str">
        <f>IF(ISERROR(VLOOKUP($B178&amp;" "&amp;$M178,Zoznamy!$N$4:$O$14,2,FALSE)),"",VLOOKUP($B178&amp;" "&amp;$M178,Zoznamy!$N$4:$O$14,2,FALSE))</f>
        <v/>
      </c>
      <c r="M178" s="24" t="str">
        <f>IF(ISERROR(VLOOKUP($K178,Zoznamy!$L$4:$M$7,2,FALSE)),"",VLOOKUP($K178,Zoznamy!$L$4:$M$7,2,FALSE))</f>
        <v/>
      </c>
      <c r="N178" s="24" t="str">
        <f t="shared" si="3"/>
        <v/>
      </c>
      <c r="O178" s="24" t="str">
        <f>IF(ISERROR(VLOOKUP($B178,Zoznamy!$B$4:$K$12,10,FALSE)),"",VLOOKUP($B178,Zoznamy!$B$4:$K$12,10,FALSE))</f>
        <v/>
      </c>
    </row>
    <row r="179" spans="1:15" x14ac:dyDescent="0.25">
      <c r="A179" s="12"/>
      <c r="B179" s="18" t="s">
        <v>1076</v>
      </c>
      <c r="C179" s="12" t="str">
        <f>IF(ISERROR(VLOOKUP($B179,Zoznamy!$B$4:$C$11,2,FALSE)),"",VLOOKUP($B179,Zoznamy!$B$4:$C$11,2,FALSE))</f>
        <v/>
      </c>
      <c r="D179" s="18" t="s">
        <v>1154</v>
      </c>
      <c r="E179" s="18" t="s">
        <v>1164</v>
      </c>
      <c r="F179" s="18"/>
      <c r="G179" s="18" t="s">
        <v>1166</v>
      </c>
      <c r="H179" s="100" t="s">
        <v>1165</v>
      </c>
      <c r="I179" s="12" t="str">
        <f>IF(ISERROR(VLOOKUP($H179,Zoznamy!$H$3:$I$620,2,FALSE)),"",VLOOKUP($H179,Zoznamy!$H$3:$I$620,2,FALSE))</f>
        <v/>
      </c>
      <c r="J179" s="24"/>
      <c r="K179" s="24" t="s">
        <v>1156</v>
      </c>
      <c r="L179" s="24" t="str">
        <f>IF(ISERROR(VLOOKUP($B179&amp;" "&amp;$M179,Zoznamy!$N$4:$O$14,2,FALSE)),"",VLOOKUP($B179&amp;" "&amp;$M179,Zoznamy!$N$4:$O$14,2,FALSE))</f>
        <v/>
      </c>
      <c r="M179" s="24" t="str">
        <f>IF(ISERROR(VLOOKUP($K179,Zoznamy!$L$4:$M$7,2,FALSE)),"",VLOOKUP($K179,Zoznamy!$L$4:$M$7,2,FALSE))</f>
        <v/>
      </c>
      <c r="N179" s="24" t="str">
        <f t="shared" si="3"/>
        <v/>
      </c>
      <c r="O179" s="24" t="str">
        <f>IF(ISERROR(VLOOKUP($B179,Zoznamy!$B$4:$K$12,10,FALSE)),"",VLOOKUP($B179,Zoznamy!$B$4:$K$12,10,FALSE))</f>
        <v/>
      </c>
    </row>
    <row r="180" spans="1:15" x14ac:dyDescent="0.25">
      <c r="A180" s="12"/>
      <c r="B180" s="18" t="s">
        <v>1076</v>
      </c>
      <c r="C180" s="12" t="str">
        <f>IF(ISERROR(VLOOKUP($B180,Zoznamy!$B$4:$C$11,2,FALSE)),"",VLOOKUP($B180,Zoznamy!$B$4:$C$11,2,FALSE))</f>
        <v/>
      </c>
      <c r="D180" s="18" t="s">
        <v>1154</v>
      </c>
      <c r="E180" s="18" t="s">
        <v>1164</v>
      </c>
      <c r="F180" s="18"/>
      <c r="G180" s="18" t="s">
        <v>1166</v>
      </c>
      <c r="H180" s="100" t="s">
        <v>1165</v>
      </c>
      <c r="I180" s="12" t="str">
        <f>IF(ISERROR(VLOOKUP($H180,Zoznamy!$H$3:$I$620,2,FALSE)),"",VLOOKUP($H180,Zoznamy!$H$3:$I$620,2,FALSE))</f>
        <v/>
      </c>
      <c r="J180" s="24"/>
      <c r="K180" s="24" t="s">
        <v>1156</v>
      </c>
      <c r="L180" s="24" t="str">
        <f>IF(ISERROR(VLOOKUP($B180&amp;" "&amp;$M180,Zoznamy!$N$4:$O$14,2,FALSE)),"",VLOOKUP($B180&amp;" "&amp;$M180,Zoznamy!$N$4:$O$14,2,FALSE))</f>
        <v/>
      </c>
      <c r="M180" s="24" t="str">
        <f>IF(ISERROR(VLOOKUP($K180,Zoznamy!$L$4:$M$7,2,FALSE)),"",VLOOKUP($K180,Zoznamy!$L$4:$M$7,2,FALSE))</f>
        <v/>
      </c>
      <c r="N180" s="24" t="str">
        <f t="shared" si="3"/>
        <v/>
      </c>
      <c r="O180" s="24" t="str">
        <f>IF(ISERROR(VLOOKUP($B180,Zoznamy!$B$4:$K$12,10,FALSE)),"",VLOOKUP($B180,Zoznamy!$B$4:$K$12,10,FALSE))</f>
        <v/>
      </c>
    </row>
    <row r="181" spans="1:15" x14ac:dyDescent="0.25">
      <c r="A181" s="12"/>
      <c r="B181" s="18" t="s">
        <v>1076</v>
      </c>
      <c r="C181" s="12" t="str">
        <f>IF(ISERROR(VLOOKUP($B181,Zoznamy!$B$4:$C$11,2,FALSE)),"",VLOOKUP($B181,Zoznamy!$B$4:$C$11,2,FALSE))</f>
        <v/>
      </c>
      <c r="D181" s="18" t="s">
        <v>1154</v>
      </c>
      <c r="E181" s="18" t="s">
        <v>1164</v>
      </c>
      <c r="F181" s="18"/>
      <c r="G181" s="18" t="s">
        <v>1166</v>
      </c>
      <c r="H181" s="100" t="s">
        <v>1165</v>
      </c>
      <c r="I181" s="12" t="str">
        <f>IF(ISERROR(VLOOKUP($H181,Zoznamy!$H$3:$I$620,2,FALSE)),"",VLOOKUP($H181,Zoznamy!$H$3:$I$620,2,FALSE))</f>
        <v/>
      </c>
      <c r="J181" s="24"/>
      <c r="K181" s="24" t="s">
        <v>1156</v>
      </c>
      <c r="L181" s="24" t="str">
        <f>IF(ISERROR(VLOOKUP($B181&amp;" "&amp;$M181,Zoznamy!$N$4:$O$14,2,FALSE)),"",VLOOKUP($B181&amp;" "&amp;$M181,Zoznamy!$N$4:$O$14,2,FALSE))</f>
        <v/>
      </c>
      <c r="M181" s="24" t="str">
        <f>IF(ISERROR(VLOOKUP($K181,Zoznamy!$L$4:$M$7,2,FALSE)),"",VLOOKUP($K181,Zoznamy!$L$4:$M$7,2,FALSE))</f>
        <v/>
      </c>
      <c r="N181" s="24" t="str">
        <f t="shared" si="3"/>
        <v/>
      </c>
      <c r="O181" s="24" t="str">
        <f>IF(ISERROR(VLOOKUP($B181,Zoznamy!$B$4:$K$12,10,FALSE)),"",VLOOKUP($B181,Zoznamy!$B$4:$K$12,10,FALSE))</f>
        <v/>
      </c>
    </row>
    <row r="182" spans="1:15" x14ac:dyDescent="0.25">
      <c r="A182" s="12"/>
      <c r="B182" s="18" t="s">
        <v>1076</v>
      </c>
      <c r="C182" s="12" t="str">
        <f>IF(ISERROR(VLOOKUP($B182,Zoznamy!$B$4:$C$11,2,FALSE)),"",VLOOKUP($B182,Zoznamy!$B$4:$C$11,2,FALSE))</f>
        <v/>
      </c>
      <c r="D182" s="18" t="s">
        <v>1154</v>
      </c>
      <c r="E182" s="18" t="s">
        <v>1164</v>
      </c>
      <c r="F182" s="18"/>
      <c r="G182" s="18" t="s">
        <v>1166</v>
      </c>
      <c r="H182" s="100" t="s">
        <v>1165</v>
      </c>
      <c r="I182" s="12" t="str">
        <f>IF(ISERROR(VLOOKUP($H182,Zoznamy!$H$3:$I$620,2,FALSE)),"",VLOOKUP($H182,Zoznamy!$H$3:$I$620,2,FALSE))</f>
        <v/>
      </c>
      <c r="J182" s="24"/>
      <c r="K182" s="24" t="s">
        <v>1156</v>
      </c>
      <c r="L182" s="24" t="str">
        <f>IF(ISERROR(VLOOKUP($B182&amp;" "&amp;$M182,Zoznamy!$N$4:$O$14,2,FALSE)),"",VLOOKUP($B182&amp;" "&amp;$M182,Zoznamy!$N$4:$O$14,2,FALSE))</f>
        <v/>
      </c>
      <c r="M182" s="24" t="str">
        <f>IF(ISERROR(VLOOKUP($K182,Zoznamy!$L$4:$M$7,2,FALSE)),"",VLOOKUP($K182,Zoznamy!$L$4:$M$7,2,FALSE))</f>
        <v/>
      </c>
      <c r="N182" s="24" t="str">
        <f t="shared" si="3"/>
        <v/>
      </c>
      <c r="O182" s="24" t="str">
        <f>IF(ISERROR(VLOOKUP($B182,Zoznamy!$B$4:$K$12,10,FALSE)),"",VLOOKUP($B182,Zoznamy!$B$4:$K$12,10,FALSE))</f>
        <v/>
      </c>
    </row>
    <row r="183" spans="1:15" x14ac:dyDescent="0.25">
      <c r="A183" s="12"/>
      <c r="B183" s="18" t="s">
        <v>1076</v>
      </c>
      <c r="C183" s="12" t="str">
        <f>IF(ISERROR(VLOOKUP($B183,Zoznamy!$B$4:$C$11,2,FALSE)),"",VLOOKUP($B183,Zoznamy!$B$4:$C$11,2,FALSE))</f>
        <v/>
      </c>
      <c r="D183" s="18" t="s">
        <v>1154</v>
      </c>
      <c r="E183" s="18" t="s">
        <v>1164</v>
      </c>
      <c r="F183" s="18"/>
      <c r="G183" s="18" t="s">
        <v>1166</v>
      </c>
      <c r="H183" s="100" t="s">
        <v>1165</v>
      </c>
      <c r="I183" s="12" t="str">
        <f>IF(ISERROR(VLOOKUP($H183,Zoznamy!$H$3:$I$620,2,FALSE)),"",VLOOKUP($H183,Zoznamy!$H$3:$I$620,2,FALSE))</f>
        <v/>
      </c>
      <c r="J183" s="24"/>
      <c r="K183" s="24" t="s">
        <v>1156</v>
      </c>
      <c r="L183" s="24" t="str">
        <f>IF(ISERROR(VLOOKUP($B183&amp;" "&amp;$M183,Zoznamy!$N$4:$O$14,2,FALSE)),"",VLOOKUP($B183&amp;" "&amp;$M183,Zoznamy!$N$4:$O$14,2,FALSE))</f>
        <v/>
      </c>
      <c r="M183" s="24" t="str">
        <f>IF(ISERROR(VLOOKUP($K183,Zoznamy!$L$4:$M$7,2,FALSE)),"",VLOOKUP($K183,Zoznamy!$L$4:$M$7,2,FALSE))</f>
        <v/>
      </c>
      <c r="N183" s="24" t="str">
        <f t="shared" si="3"/>
        <v/>
      </c>
      <c r="O183" s="24" t="str">
        <f>IF(ISERROR(VLOOKUP($B183,Zoznamy!$B$4:$K$12,10,FALSE)),"",VLOOKUP($B183,Zoznamy!$B$4:$K$12,10,FALSE))</f>
        <v/>
      </c>
    </row>
    <row r="184" spans="1:15" x14ac:dyDescent="0.25">
      <c r="A184" s="12"/>
      <c r="B184" s="18" t="s">
        <v>1076</v>
      </c>
      <c r="C184" s="12" t="str">
        <f>IF(ISERROR(VLOOKUP($B184,Zoznamy!$B$4:$C$11,2,FALSE)),"",VLOOKUP($B184,Zoznamy!$B$4:$C$11,2,FALSE))</f>
        <v/>
      </c>
      <c r="D184" s="18" t="s">
        <v>1154</v>
      </c>
      <c r="E184" s="18" t="s">
        <v>1164</v>
      </c>
      <c r="F184" s="18"/>
      <c r="G184" s="18" t="s">
        <v>1166</v>
      </c>
      <c r="H184" s="100" t="s">
        <v>1165</v>
      </c>
      <c r="I184" s="12" t="str">
        <f>IF(ISERROR(VLOOKUP($H184,Zoznamy!$H$3:$I$620,2,FALSE)),"",VLOOKUP($H184,Zoznamy!$H$3:$I$620,2,FALSE))</f>
        <v/>
      </c>
      <c r="J184" s="24"/>
      <c r="K184" s="24" t="s">
        <v>1156</v>
      </c>
      <c r="L184" s="24" t="str">
        <f>IF(ISERROR(VLOOKUP($B184&amp;" "&amp;$M184,Zoznamy!$N$4:$O$14,2,FALSE)),"",VLOOKUP($B184&amp;" "&amp;$M184,Zoznamy!$N$4:$O$14,2,FALSE))</f>
        <v/>
      </c>
      <c r="M184" s="24" t="str">
        <f>IF(ISERROR(VLOOKUP($K184,Zoznamy!$L$4:$M$7,2,FALSE)),"",VLOOKUP($K184,Zoznamy!$L$4:$M$7,2,FALSE))</f>
        <v/>
      </c>
      <c r="N184" s="24" t="str">
        <f t="shared" si="3"/>
        <v/>
      </c>
      <c r="O184" s="24" t="str">
        <f>IF(ISERROR(VLOOKUP($B184,Zoznamy!$B$4:$K$12,10,FALSE)),"",VLOOKUP($B184,Zoznamy!$B$4:$K$12,10,FALSE))</f>
        <v/>
      </c>
    </row>
    <row r="185" spans="1:15" x14ac:dyDescent="0.25">
      <c r="A185" s="12"/>
      <c r="B185" s="18" t="s">
        <v>1076</v>
      </c>
      <c r="C185" s="12" t="str">
        <f>IF(ISERROR(VLOOKUP($B185,Zoznamy!$B$4:$C$11,2,FALSE)),"",VLOOKUP($B185,Zoznamy!$B$4:$C$11,2,FALSE))</f>
        <v/>
      </c>
      <c r="D185" s="18" t="s">
        <v>1154</v>
      </c>
      <c r="E185" s="18" t="s">
        <v>1164</v>
      </c>
      <c r="F185" s="18"/>
      <c r="G185" s="18" t="s">
        <v>1166</v>
      </c>
      <c r="H185" s="100" t="s">
        <v>1165</v>
      </c>
      <c r="I185" s="12" t="str">
        <f>IF(ISERROR(VLOOKUP($H185,Zoznamy!$H$3:$I$620,2,FALSE)),"",VLOOKUP($H185,Zoznamy!$H$3:$I$620,2,FALSE))</f>
        <v/>
      </c>
      <c r="J185" s="24"/>
      <c r="K185" s="24" t="s">
        <v>1156</v>
      </c>
      <c r="L185" s="24" t="str">
        <f>IF(ISERROR(VLOOKUP($B185&amp;" "&amp;$M185,Zoznamy!$N$4:$O$14,2,FALSE)),"",VLOOKUP($B185&amp;" "&amp;$M185,Zoznamy!$N$4:$O$14,2,FALSE))</f>
        <v/>
      </c>
      <c r="M185" s="24" t="str">
        <f>IF(ISERROR(VLOOKUP($K185,Zoznamy!$L$4:$M$7,2,FALSE)),"",VLOOKUP($K185,Zoznamy!$L$4:$M$7,2,FALSE))</f>
        <v/>
      </c>
      <c r="N185" s="24" t="str">
        <f t="shared" si="3"/>
        <v/>
      </c>
      <c r="O185" s="24" t="str">
        <f>IF(ISERROR(VLOOKUP($B185,Zoznamy!$B$4:$K$12,10,FALSE)),"",VLOOKUP($B185,Zoznamy!$B$4:$K$12,10,FALSE))</f>
        <v/>
      </c>
    </row>
    <row r="186" spans="1:15" x14ac:dyDescent="0.25">
      <c r="A186" s="12"/>
      <c r="B186" s="18" t="s">
        <v>1076</v>
      </c>
      <c r="C186" s="12" t="str">
        <f>IF(ISERROR(VLOOKUP($B186,Zoznamy!$B$4:$C$11,2,FALSE)),"",VLOOKUP($B186,Zoznamy!$B$4:$C$11,2,FALSE))</f>
        <v/>
      </c>
      <c r="D186" s="18" t="s">
        <v>1154</v>
      </c>
      <c r="E186" s="18" t="s">
        <v>1164</v>
      </c>
      <c r="F186" s="18"/>
      <c r="G186" s="18" t="s">
        <v>1166</v>
      </c>
      <c r="H186" s="100" t="s">
        <v>1165</v>
      </c>
      <c r="I186" s="12" t="str">
        <f>IF(ISERROR(VLOOKUP($H186,Zoznamy!$H$3:$I$620,2,FALSE)),"",VLOOKUP($H186,Zoznamy!$H$3:$I$620,2,FALSE))</f>
        <v/>
      </c>
      <c r="J186" s="24"/>
      <c r="K186" s="24" t="s">
        <v>1156</v>
      </c>
      <c r="L186" s="24" t="str">
        <f>IF(ISERROR(VLOOKUP($B186&amp;" "&amp;$M186,Zoznamy!$N$4:$O$14,2,FALSE)),"",VLOOKUP($B186&amp;" "&amp;$M186,Zoznamy!$N$4:$O$14,2,FALSE))</f>
        <v/>
      </c>
      <c r="M186" s="24" t="str">
        <f>IF(ISERROR(VLOOKUP($K186,Zoznamy!$L$4:$M$7,2,FALSE)),"",VLOOKUP($K186,Zoznamy!$L$4:$M$7,2,FALSE))</f>
        <v/>
      </c>
      <c r="N186" s="24" t="str">
        <f t="shared" si="3"/>
        <v/>
      </c>
      <c r="O186" s="24" t="str">
        <f>IF(ISERROR(VLOOKUP($B186,Zoznamy!$B$4:$K$12,10,FALSE)),"",VLOOKUP($B186,Zoznamy!$B$4:$K$12,10,FALSE))</f>
        <v/>
      </c>
    </row>
    <row r="187" spans="1:15" x14ac:dyDescent="0.25">
      <c r="A187" s="12"/>
      <c r="B187" s="18" t="s">
        <v>1076</v>
      </c>
      <c r="C187" s="12" t="str">
        <f>IF(ISERROR(VLOOKUP($B187,Zoznamy!$B$4:$C$11,2,FALSE)),"",VLOOKUP($B187,Zoznamy!$B$4:$C$11,2,FALSE))</f>
        <v/>
      </c>
      <c r="D187" s="18" t="s">
        <v>1154</v>
      </c>
      <c r="E187" s="18" t="s">
        <v>1164</v>
      </c>
      <c r="F187" s="18"/>
      <c r="G187" s="18" t="s">
        <v>1166</v>
      </c>
      <c r="H187" s="100" t="s">
        <v>1165</v>
      </c>
      <c r="I187" s="12" t="str">
        <f>IF(ISERROR(VLOOKUP($H187,Zoznamy!$H$3:$I$620,2,FALSE)),"",VLOOKUP($H187,Zoznamy!$H$3:$I$620,2,FALSE))</f>
        <v/>
      </c>
      <c r="J187" s="24"/>
      <c r="K187" s="24" t="s">
        <v>1156</v>
      </c>
      <c r="L187" s="24" t="str">
        <f>IF(ISERROR(VLOOKUP($B187&amp;" "&amp;$M187,Zoznamy!$N$4:$O$14,2,FALSE)),"",VLOOKUP($B187&amp;" "&amp;$M187,Zoznamy!$N$4:$O$14,2,FALSE))</f>
        <v/>
      </c>
      <c r="M187" s="24" t="str">
        <f>IF(ISERROR(VLOOKUP($K187,Zoznamy!$L$4:$M$7,2,FALSE)),"",VLOOKUP($K187,Zoznamy!$L$4:$M$7,2,FALSE))</f>
        <v/>
      </c>
      <c r="N187" s="24" t="str">
        <f t="shared" si="3"/>
        <v/>
      </c>
      <c r="O187" s="24" t="str">
        <f>IF(ISERROR(VLOOKUP($B187,Zoznamy!$B$4:$K$12,10,FALSE)),"",VLOOKUP($B187,Zoznamy!$B$4:$K$12,10,FALSE))</f>
        <v/>
      </c>
    </row>
    <row r="188" spans="1:15" x14ac:dyDescent="0.25">
      <c r="A188" s="12"/>
      <c r="B188" s="18" t="s">
        <v>1076</v>
      </c>
      <c r="C188" s="12" t="str">
        <f>IF(ISERROR(VLOOKUP($B188,Zoznamy!$B$4:$C$11,2,FALSE)),"",VLOOKUP($B188,Zoznamy!$B$4:$C$11,2,FALSE))</f>
        <v/>
      </c>
      <c r="D188" s="18" t="s">
        <v>1154</v>
      </c>
      <c r="E188" s="18" t="s">
        <v>1164</v>
      </c>
      <c r="F188" s="18"/>
      <c r="G188" s="18" t="s">
        <v>1166</v>
      </c>
      <c r="H188" s="100" t="s">
        <v>1165</v>
      </c>
      <c r="I188" s="12" t="str">
        <f>IF(ISERROR(VLOOKUP($H188,Zoznamy!$H$3:$I$620,2,FALSE)),"",VLOOKUP($H188,Zoznamy!$H$3:$I$620,2,FALSE))</f>
        <v/>
      </c>
      <c r="J188" s="24"/>
      <c r="K188" s="24" t="s">
        <v>1156</v>
      </c>
      <c r="L188" s="24" t="str">
        <f>IF(ISERROR(VLOOKUP($B188&amp;" "&amp;$M188,Zoznamy!$N$4:$O$14,2,FALSE)),"",VLOOKUP($B188&amp;" "&amp;$M188,Zoznamy!$N$4:$O$14,2,FALSE))</f>
        <v/>
      </c>
      <c r="M188" s="24" t="str">
        <f>IF(ISERROR(VLOOKUP($K188,Zoznamy!$L$4:$M$7,2,FALSE)),"",VLOOKUP($K188,Zoznamy!$L$4:$M$7,2,FALSE))</f>
        <v/>
      </c>
      <c r="N188" s="24" t="str">
        <f t="shared" si="3"/>
        <v/>
      </c>
      <c r="O188" s="24" t="str">
        <f>IF(ISERROR(VLOOKUP($B188,Zoznamy!$B$4:$K$12,10,FALSE)),"",VLOOKUP($B188,Zoznamy!$B$4:$K$12,10,FALSE))</f>
        <v/>
      </c>
    </row>
    <row r="189" spans="1:15" x14ac:dyDescent="0.25">
      <c r="A189" s="12"/>
      <c r="B189" s="18" t="s">
        <v>1076</v>
      </c>
      <c r="C189" s="12" t="str">
        <f>IF(ISERROR(VLOOKUP($B189,Zoznamy!$B$4:$C$11,2,FALSE)),"",VLOOKUP($B189,Zoznamy!$B$4:$C$11,2,FALSE))</f>
        <v/>
      </c>
      <c r="D189" s="18" t="s">
        <v>1154</v>
      </c>
      <c r="E189" s="18" t="s">
        <v>1164</v>
      </c>
      <c r="F189" s="18"/>
      <c r="G189" s="18" t="s">
        <v>1166</v>
      </c>
      <c r="H189" s="100" t="s">
        <v>1165</v>
      </c>
      <c r="I189" s="12" t="str">
        <f>IF(ISERROR(VLOOKUP($H189,Zoznamy!$H$3:$I$620,2,FALSE)),"",VLOOKUP($H189,Zoznamy!$H$3:$I$620,2,FALSE))</f>
        <v/>
      </c>
      <c r="J189" s="24"/>
      <c r="K189" s="24" t="s">
        <v>1156</v>
      </c>
      <c r="L189" s="24" t="str">
        <f>IF(ISERROR(VLOOKUP($B189&amp;" "&amp;$M189,Zoznamy!$N$4:$O$14,2,FALSE)),"",VLOOKUP($B189&amp;" "&amp;$M189,Zoznamy!$N$4:$O$14,2,FALSE))</f>
        <v/>
      </c>
      <c r="M189" s="24" t="str">
        <f>IF(ISERROR(VLOOKUP($K189,Zoznamy!$L$4:$M$7,2,FALSE)),"",VLOOKUP($K189,Zoznamy!$L$4:$M$7,2,FALSE))</f>
        <v/>
      </c>
      <c r="N189" s="24" t="str">
        <f t="shared" si="3"/>
        <v/>
      </c>
      <c r="O189" s="24" t="str">
        <f>IF(ISERROR(VLOOKUP($B189,Zoznamy!$B$4:$K$12,10,FALSE)),"",VLOOKUP($B189,Zoznamy!$B$4:$K$12,10,FALSE))</f>
        <v/>
      </c>
    </row>
    <row r="190" spans="1:15" x14ac:dyDescent="0.25">
      <c r="A190" s="12"/>
      <c r="B190" s="18" t="s">
        <v>1076</v>
      </c>
      <c r="C190" s="12" t="str">
        <f>IF(ISERROR(VLOOKUP($B190,Zoznamy!$B$4:$C$11,2,FALSE)),"",VLOOKUP($B190,Zoznamy!$B$4:$C$11,2,FALSE))</f>
        <v/>
      </c>
      <c r="D190" s="18" t="s">
        <v>1154</v>
      </c>
      <c r="E190" s="18" t="s">
        <v>1164</v>
      </c>
      <c r="F190" s="18"/>
      <c r="G190" s="18" t="s">
        <v>1166</v>
      </c>
      <c r="H190" s="100" t="s">
        <v>1165</v>
      </c>
      <c r="I190" s="12" t="str">
        <f>IF(ISERROR(VLOOKUP($H190,Zoznamy!$H$3:$I$620,2,FALSE)),"",VLOOKUP($H190,Zoznamy!$H$3:$I$620,2,FALSE))</f>
        <v/>
      </c>
      <c r="J190" s="24"/>
      <c r="K190" s="24" t="s">
        <v>1156</v>
      </c>
      <c r="L190" s="24" t="str">
        <f>IF(ISERROR(VLOOKUP($B190&amp;" "&amp;$M190,Zoznamy!$N$4:$O$14,2,FALSE)),"",VLOOKUP($B190&amp;" "&amp;$M190,Zoznamy!$N$4:$O$14,2,FALSE))</f>
        <v/>
      </c>
      <c r="M190" s="24" t="str">
        <f>IF(ISERROR(VLOOKUP($K190,Zoznamy!$L$4:$M$7,2,FALSE)),"",VLOOKUP($K190,Zoznamy!$L$4:$M$7,2,FALSE))</f>
        <v/>
      </c>
      <c r="N190" s="24" t="str">
        <f t="shared" si="3"/>
        <v/>
      </c>
      <c r="O190" s="24" t="str">
        <f>IF(ISERROR(VLOOKUP($B190,Zoznamy!$B$4:$K$12,10,FALSE)),"",VLOOKUP($B190,Zoznamy!$B$4:$K$12,10,FALSE))</f>
        <v/>
      </c>
    </row>
    <row r="191" spans="1:15" x14ac:dyDescent="0.25">
      <c r="A191" s="12"/>
      <c r="B191" s="18" t="s">
        <v>1076</v>
      </c>
      <c r="C191" s="12" t="str">
        <f>IF(ISERROR(VLOOKUP($B191,Zoznamy!$B$4:$C$11,2,FALSE)),"",VLOOKUP($B191,Zoznamy!$B$4:$C$11,2,FALSE))</f>
        <v/>
      </c>
      <c r="D191" s="18" t="s">
        <v>1154</v>
      </c>
      <c r="E191" s="18" t="s">
        <v>1164</v>
      </c>
      <c r="F191" s="18"/>
      <c r="G191" s="18" t="s">
        <v>1166</v>
      </c>
      <c r="H191" s="100" t="s">
        <v>1165</v>
      </c>
      <c r="I191" s="12" t="str">
        <f>IF(ISERROR(VLOOKUP($H191,Zoznamy!$H$3:$I$620,2,FALSE)),"",VLOOKUP($H191,Zoznamy!$H$3:$I$620,2,FALSE))</f>
        <v/>
      </c>
      <c r="J191" s="24"/>
      <c r="K191" s="24" t="s">
        <v>1156</v>
      </c>
      <c r="L191" s="24" t="str">
        <f>IF(ISERROR(VLOOKUP($B191&amp;" "&amp;$M191,Zoznamy!$N$4:$O$14,2,FALSE)),"",VLOOKUP($B191&amp;" "&amp;$M191,Zoznamy!$N$4:$O$14,2,FALSE))</f>
        <v/>
      </c>
      <c r="M191" s="24" t="str">
        <f>IF(ISERROR(VLOOKUP($K191,Zoznamy!$L$4:$M$7,2,FALSE)),"",VLOOKUP($K191,Zoznamy!$L$4:$M$7,2,FALSE))</f>
        <v/>
      </c>
      <c r="N191" s="24" t="str">
        <f t="shared" si="3"/>
        <v/>
      </c>
      <c r="O191" s="24" t="str">
        <f>IF(ISERROR(VLOOKUP($B191,Zoznamy!$B$4:$K$12,10,FALSE)),"",VLOOKUP($B191,Zoznamy!$B$4:$K$12,10,FALSE))</f>
        <v/>
      </c>
    </row>
    <row r="192" spans="1:15" x14ac:dyDescent="0.25">
      <c r="A192" s="12"/>
      <c r="B192" s="18" t="s">
        <v>1076</v>
      </c>
      <c r="C192" s="12" t="str">
        <f>IF(ISERROR(VLOOKUP($B192,Zoznamy!$B$4:$C$11,2,FALSE)),"",VLOOKUP($B192,Zoznamy!$B$4:$C$11,2,FALSE))</f>
        <v/>
      </c>
      <c r="D192" s="18" t="s">
        <v>1154</v>
      </c>
      <c r="E192" s="18" t="s">
        <v>1164</v>
      </c>
      <c r="F192" s="18"/>
      <c r="G192" s="18" t="s">
        <v>1166</v>
      </c>
      <c r="H192" s="100" t="s">
        <v>1165</v>
      </c>
      <c r="I192" s="12" t="str">
        <f>IF(ISERROR(VLOOKUP($H192,Zoznamy!$H$3:$I$620,2,FALSE)),"",VLOOKUP($H192,Zoznamy!$H$3:$I$620,2,FALSE))</f>
        <v/>
      </c>
      <c r="J192" s="24"/>
      <c r="K192" s="24" t="s">
        <v>1156</v>
      </c>
      <c r="L192" s="24" t="str">
        <f>IF(ISERROR(VLOOKUP($B192&amp;" "&amp;$M192,Zoznamy!$N$4:$O$14,2,FALSE)),"",VLOOKUP($B192&amp;" "&amp;$M192,Zoznamy!$N$4:$O$14,2,FALSE))</f>
        <v/>
      </c>
      <c r="M192" s="24" t="str">
        <f>IF(ISERROR(VLOOKUP($K192,Zoznamy!$L$4:$M$7,2,FALSE)),"",VLOOKUP($K192,Zoznamy!$L$4:$M$7,2,FALSE))</f>
        <v/>
      </c>
      <c r="N192" s="24" t="str">
        <f t="shared" si="3"/>
        <v/>
      </c>
      <c r="O192" s="24" t="str">
        <f>IF(ISERROR(VLOOKUP($B192,Zoznamy!$B$4:$K$12,10,FALSE)),"",VLOOKUP($B192,Zoznamy!$B$4:$K$12,10,FALSE))</f>
        <v/>
      </c>
    </row>
    <row r="193" spans="1:15" x14ac:dyDescent="0.25">
      <c r="A193" s="12"/>
      <c r="B193" s="18" t="s">
        <v>1076</v>
      </c>
      <c r="C193" s="12" t="str">
        <f>IF(ISERROR(VLOOKUP($B193,Zoznamy!$B$4:$C$11,2,FALSE)),"",VLOOKUP($B193,Zoznamy!$B$4:$C$11,2,FALSE))</f>
        <v/>
      </c>
      <c r="D193" s="18" t="s">
        <v>1154</v>
      </c>
      <c r="E193" s="18" t="s">
        <v>1164</v>
      </c>
      <c r="F193" s="18"/>
      <c r="G193" s="18" t="s">
        <v>1166</v>
      </c>
      <c r="H193" s="100" t="s">
        <v>1165</v>
      </c>
      <c r="I193" s="12" t="str">
        <f>IF(ISERROR(VLOOKUP($H193,Zoznamy!$H$3:$I$620,2,FALSE)),"",VLOOKUP($H193,Zoznamy!$H$3:$I$620,2,FALSE))</f>
        <v/>
      </c>
      <c r="J193" s="24"/>
      <c r="K193" s="24" t="s">
        <v>1156</v>
      </c>
      <c r="L193" s="24" t="str">
        <f>IF(ISERROR(VLOOKUP($B193&amp;" "&amp;$M193,Zoznamy!$N$4:$O$14,2,FALSE)),"",VLOOKUP($B193&amp;" "&amp;$M193,Zoznamy!$N$4:$O$14,2,FALSE))</f>
        <v/>
      </c>
      <c r="M193" s="24" t="str">
        <f>IF(ISERROR(VLOOKUP($K193,Zoznamy!$L$4:$M$7,2,FALSE)),"",VLOOKUP($K193,Zoznamy!$L$4:$M$7,2,FALSE))</f>
        <v/>
      </c>
      <c r="N193" s="24" t="str">
        <f t="shared" si="3"/>
        <v/>
      </c>
      <c r="O193" s="24" t="str">
        <f>IF(ISERROR(VLOOKUP($B193,Zoznamy!$B$4:$K$12,10,FALSE)),"",VLOOKUP($B193,Zoznamy!$B$4:$K$12,10,FALSE))</f>
        <v/>
      </c>
    </row>
    <row r="194" spans="1:15" x14ac:dyDescent="0.25">
      <c r="A194" s="12"/>
      <c r="B194" s="18" t="s">
        <v>1076</v>
      </c>
      <c r="C194" s="12" t="str">
        <f>IF(ISERROR(VLOOKUP($B194,Zoznamy!$B$4:$C$11,2,FALSE)),"",VLOOKUP($B194,Zoznamy!$B$4:$C$11,2,FALSE))</f>
        <v/>
      </c>
      <c r="D194" s="18" t="s">
        <v>1154</v>
      </c>
      <c r="E194" s="18" t="s">
        <v>1164</v>
      </c>
      <c r="F194" s="18"/>
      <c r="G194" s="18" t="s">
        <v>1166</v>
      </c>
      <c r="H194" s="100" t="s">
        <v>1165</v>
      </c>
      <c r="I194" s="12" t="str">
        <f>IF(ISERROR(VLOOKUP($H194,Zoznamy!$H$3:$I$620,2,FALSE)),"",VLOOKUP($H194,Zoznamy!$H$3:$I$620,2,FALSE))</f>
        <v/>
      </c>
      <c r="J194" s="24"/>
      <c r="K194" s="24" t="s">
        <v>1156</v>
      </c>
      <c r="L194" s="24" t="str">
        <f>IF(ISERROR(VLOOKUP($B194&amp;" "&amp;$M194,Zoznamy!$N$4:$O$14,2,FALSE)),"",VLOOKUP($B194&amp;" "&amp;$M194,Zoznamy!$N$4:$O$14,2,FALSE))</f>
        <v/>
      </c>
      <c r="M194" s="24" t="str">
        <f>IF(ISERROR(VLOOKUP($K194,Zoznamy!$L$4:$M$7,2,FALSE)),"",VLOOKUP($K194,Zoznamy!$L$4:$M$7,2,FALSE))</f>
        <v/>
      </c>
      <c r="N194" s="24" t="str">
        <f t="shared" si="3"/>
        <v/>
      </c>
      <c r="O194" s="24" t="str">
        <f>IF(ISERROR(VLOOKUP($B194,Zoznamy!$B$4:$K$12,10,FALSE)),"",VLOOKUP($B194,Zoznamy!$B$4:$K$12,10,FALSE))</f>
        <v/>
      </c>
    </row>
    <row r="195" spans="1:15" x14ac:dyDescent="0.25">
      <c r="A195" s="12"/>
      <c r="B195" s="18" t="s">
        <v>1076</v>
      </c>
      <c r="C195" s="12" t="str">
        <f>IF(ISERROR(VLOOKUP($B195,Zoznamy!$B$4:$C$11,2,FALSE)),"",VLOOKUP($B195,Zoznamy!$B$4:$C$11,2,FALSE))</f>
        <v/>
      </c>
      <c r="D195" s="18" t="s">
        <v>1154</v>
      </c>
      <c r="E195" s="18" t="s">
        <v>1164</v>
      </c>
      <c r="F195" s="18"/>
      <c r="G195" s="18" t="s">
        <v>1166</v>
      </c>
      <c r="H195" s="100" t="s">
        <v>1165</v>
      </c>
      <c r="I195" s="12" t="str">
        <f>IF(ISERROR(VLOOKUP($H195,Zoznamy!$H$3:$I$620,2,FALSE)),"",VLOOKUP($H195,Zoznamy!$H$3:$I$620,2,FALSE))</f>
        <v/>
      </c>
      <c r="J195" s="24"/>
      <c r="K195" s="24" t="s">
        <v>1156</v>
      </c>
      <c r="L195" s="24" t="str">
        <f>IF(ISERROR(VLOOKUP($B195&amp;" "&amp;$M195,Zoznamy!$N$4:$O$14,2,FALSE)),"",VLOOKUP($B195&amp;" "&amp;$M195,Zoznamy!$N$4:$O$14,2,FALSE))</f>
        <v/>
      </c>
      <c r="M195" s="24" t="str">
        <f>IF(ISERROR(VLOOKUP($K195,Zoznamy!$L$4:$M$7,2,FALSE)),"",VLOOKUP($K195,Zoznamy!$L$4:$M$7,2,FALSE))</f>
        <v/>
      </c>
      <c r="N195" s="24" t="str">
        <f t="shared" si="3"/>
        <v/>
      </c>
      <c r="O195" s="24" t="str">
        <f>IF(ISERROR(VLOOKUP($B195,Zoznamy!$B$4:$K$12,10,FALSE)),"",VLOOKUP($B195,Zoznamy!$B$4:$K$12,10,FALSE))</f>
        <v/>
      </c>
    </row>
    <row r="196" spans="1:15" x14ac:dyDescent="0.25">
      <c r="A196" s="12"/>
      <c r="B196" s="18" t="s">
        <v>1076</v>
      </c>
      <c r="C196" s="12" t="str">
        <f>IF(ISERROR(VLOOKUP($B196,Zoznamy!$B$4:$C$11,2,FALSE)),"",VLOOKUP($B196,Zoznamy!$B$4:$C$11,2,FALSE))</f>
        <v/>
      </c>
      <c r="D196" s="18" t="s">
        <v>1154</v>
      </c>
      <c r="E196" s="18" t="s">
        <v>1164</v>
      </c>
      <c r="F196" s="18"/>
      <c r="G196" s="18" t="s">
        <v>1166</v>
      </c>
      <c r="H196" s="100" t="s">
        <v>1165</v>
      </c>
      <c r="I196" s="12" t="str">
        <f>IF(ISERROR(VLOOKUP($H196,Zoznamy!$H$3:$I$620,2,FALSE)),"",VLOOKUP($H196,Zoznamy!$H$3:$I$620,2,FALSE))</f>
        <v/>
      </c>
      <c r="J196" s="24"/>
      <c r="K196" s="24" t="s">
        <v>1156</v>
      </c>
      <c r="L196" s="24" t="str">
        <f>IF(ISERROR(VLOOKUP($B196&amp;" "&amp;$M196,Zoznamy!$N$4:$O$14,2,FALSE)),"",VLOOKUP($B196&amp;" "&amp;$M196,Zoznamy!$N$4:$O$14,2,FALSE))</f>
        <v/>
      </c>
      <c r="M196" s="24" t="str">
        <f>IF(ISERROR(VLOOKUP($K196,Zoznamy!$L$4:$M$7,2,FALSE)),"",VLOOKUP($K196,Zoznamy!$L$4:$M$7,2,FALSE))</f>
        <v/>
      </c>
      <c r="N196" s="24" t="str">
        <f t="shared" si="3"/>
        <v/>
      </c>
      <c r="O196" s="24" t="str">
        <f>IF(ISERROR(VLOOKUP($B196,Zoznamy!$B$4:$K$12,10,FALSE)),"",VLOOKUP($B196,Zoznamy!$B$4:$K$12,10,FALSE))</f>
        <v/>
      </c>
    </row>
    <row r="197" spans="1:15" x14ac:dyDescent="0.25">
      <c r="A197" s="12"/>
      <c r="B197" s="18" t="s">
        <v>1076</v>
      </c>
      <c r="C197" s="12" t="str">
        <f>IF(ISERROR(VLOOKUP($B197,Zoznamy!$B$4:$C$11,2,FALSE)),"",VLOOKUP($B197,Zoznamy!$B$4:$C$11,2,FALSE))</f>
        <v/>
      </c>
      <c r="D197" s="18" t="s">
        <v>1154</v>
      </c>
      <c r="E197" s="18" t="s">
        <v>1164</v>
      </c>
      <c r="F197" s="18"/>
      <c r="G197" s="18" t="s">
        <v>1166</v>
      </c>
      <c r="H197" s="100" t="s">
        <v>1165</v>
      </c>
      <c r="I197" s="12" t="str">
        <f>IF(ISERROR(VLOOKUP($H197,Zoznamy!$H$3:$I$620,2,FALSE)),"",VLOOKUP($H197,Zoznamy!$H$3:$I$620,2,FALSE))</f>
        <v/>
      </c>
      <c r="J197" s="24"/>
      <c r="K197" s="24" t="s">
        <v>1156</v>
      </c>
      <c r="L197" s="24" t="str">
        <f>IF(ISERROR(VLOOKUP($B197&amp;" "&amp;$M197,Zoznamy!$N$4:$O$14,2,FALSE)),"",VLOOKUP($B197&amp;" "&amp;$M197,Zoznamy!$N$4:$O$14,2,FALSE))</f>
        <v/>
      </c>
      <c r="M197" s="24" t="str">
        <f>IF(ISERROR(VLOOKUP($K197,Zoznamy!$L$4:$M$7,2,FALSE)),"",VLOOKUP($K197,Zoznamy!$L$4:$M$7,2,FALSE))</f>
        <v/>
      </c>
      <c r="N197" s="24" t="str">
        <f t="shared" si="3"/>
        <v/>
      </c>
      <c r="O197" s="24" t="str">
        <f>IF(ISERROR(VLOOKUP($B197,Zoznamy!$B$4:$K$12,10,FALSE)),"",VLOOKUP($B197,Zoznamy!$B$4:$K$12,10,FALSE))</f>
        <v/>
      </c>
    </row>
    <row r="198" spans="1:15" x14ac:dyDescent="0.25">
      <c r="A198" s="12"/>
      <c r="B198" s="18" t="s">
        <v>1076</v>
      </c>
      <c r="C198" s="12" t="str">
        <f>IF(ISERROR(VLOOKUP($B198,Zoznamy!$B$4:$C$11,2,FALSE)),"",VLOOKUP($B198,Zoznamy!$B$4:$C$11,2,FALSE))</f>
        <v/>
      </c>
      <c r="D198" s="18" t="s">
        <v>1154</v>
      </c>
      <c r="E198" s="18" t="s">
        <v>1164</v>
      </c>
      <c r="F198" s="18"/>
      <c r="G198" s="18" t="s">
        <v>1166</v>
      </c>
      <c r="H198" s="100" t="s">
        <v>1165</v>
      </c>
      <c r="I198" s="12" t="str">
        <f>IF(ISERROR(VLOOKUP($H198,Zoznamy!$H$3:$I$620,2,FALSE)),"",VLOOKUP($H198,Zoznamy!$H$3:$I$620,2,FALSE))</f>
        <v/>
      </c>
      <c r="J198" s="24"/>
      <c r="K198" s="24" t="s">
        <v>1156</v>
      </c>
      <c r="L198" s="24" t="str">
        <f>IF(ISERROR(VLOOKUP($B198&amp;" "&amp;$M198,Zoznamy!$N$4:$O$14,2,FALSE)),"",VLOOKUP($B198&amp;" "&amp;$M198,Zoznamy!$N$4:$O$14,2,FALSE))</f>
        <v/>
      </c>
      <c r="M198" s="24" t="str">
        <f>IF(ISERROR(VLOOKUP($K198,Zoznamy!$L$4:$M$7,2,FALSE)),"",VLOOKUP($K198,Zoznamy!$L$4:$M$7,2,FALSE))</f>
        <v/>
      </c>
      <c r="N198" s="24" t="str">
        <f t="shared" si="3"/>
        <v/>
      </c>
      <c r="O198" s="24" t="str">
        <f>IF(ISERROR(VLOOKUP($B198,Zoznamy!$B$4:$K$12,10,FALSE)),"",VLOOKUP($B198,Zoznamy!$B$4:$K$12,10,FALSE))</f>
        <v/>
      </c>
    </row>
    <row r="199" spans="1:15" x14ac:dyDescent="0.25">
      <c r="A199" s="12"/>
      <c r="B199" s="18" t="s">
        <v>1076</v>
      </c>
      <c r="C199" s="12" t="str">
        <f>IF(ISERROR(VLOOKUP($B199,Zoznamy!$B$4:$C$11,2,FALSE)),"",VLOOKUP($B199,Zoznamy!$B$4:$C$11,2,FALSE))</f>
        <v/>
      </c>
      <c r="D199" s="18" t="s">
        <v>1154</v>
      </c>
      <c r="E199" s="18" t="s">
        <v>1164</v>
      </c>
      <c r="F199" s="18"/>
      <c r="G199" s="18" t="s">
        <v>1166</v>
      </c>
      <c r="H199" s="100" t="s">
        <v>1165</v>
      </c>
      <c r="I199" s="12" t="str">
        <f>IF(ISERROR(VLOOKUP($H199,Zoznamy!$H$3:$I$620,2,FALSE)),"",VLOOKUP($H199,Zoznamy!$H$3:$I$620,2,FALSE))</f>
        <v/>
      </c>
      <c r="J199" s="24"/>
      <c r="K199" s="24" t="s">
        <v>1156</v>
      </c>
      <c r="L199" s="24" t="str">
        <f>IF(ISERROR(VLOOKUP($B199&amp;" "&amp;$M199,Zoznamy!$N$4:$O$14,2,FALSE)),"",VLOOKUP($B199&amp;" "&amp;$M199,Zoznamy!$N$4:$O$14,2,FALSE))</f>
        <v/>
      </c>
      <c r="M199" s="24" t="str">
        <f>IF(ISERROR(VLOOKUP($K199,Zoznamy!$L$4:$M$7,2,FALSE)),"",VLOOKUP($K199,Zoznamy!$L$4:$M$7,2,FALSE))</f>
        <v/>
      </c>
      <c r="N199" s="24" t="str">
        <f t="shared" si="3"/>
        <v/>
      </c>
      <c r="O199" s="24" t="str">
        <f>IF(ISERROR(VLOOKUP($B199,Zoznamy!$B$4:$K$12,10,FALSE)),"",VLOOKUP($B199,Zoznamy!$B$4:$K$12,10,FALSE))</f>
        <v/>
      </c>
    </row>
    <row r="200" spans="1:15" x14ac:dyDescent="0.25">
      <c r="A200" s="12"/>
      <c r="B200" s="18" t="s">
        <v>1076</v>
      </c>
      <c r="C200" s="12" t="str">
        <f>IF(ISERROR(VLOOKUP($B200,Zoznamy!$B$4:$C$11,2,FALSE)),"",VLOOKUP($B200,Zoznamy!$B$4:$C$11,2,FALSE))</f>
        <v/>
      </c>
      <c r="D200" s="18" t="s">
        <v>1154</v>
      </c>
      <c r="E200" s="18" t="s">
        <v>1164</v>
      </c>
      <c r="F200" s="18"/>
      <c r="G200" s="18" t="s">
        <v>1166</v>
      </c>
      <c r="H200" s="100" t="s">
        <v>1165</v>
      </c>
      <c r="I200" s="12" t="str">
        <f>IF(ISERROR(VLOOKUP($H200,Zoznamy!$H$3:$I$620,2,FALSE)),"",VLOOKUP($H200,Zoznamy!$H$3:$I$620,2,FALSE))</f>
        <v/>
      </c>
      <c r="J200" s="24"/>
      <c r="K200" s="24" t="s">
        <v>1156</v>
      </c>
      <c r="L200" s="24" t="str">
        <f>IF(ISERROR(VLOOKUP($B200&amp;" "&amp;$M200,Zoznamy!$N$4:$O$14,2,FALSE)),"",VLOOKUP($B200&amp;" "&amp;$M200,Zoznamy!$N$4:$O$14,2,FALSE))</f>
        <v/>
      </c>
      <c r="M200" s="24" t="str">
        <f>IF(ISERROR(VLOOKUP($K200,Zoznamy!$L$4:$M$7,2,FALSE)),"",VLOOKUP($K200,Zoznamy!$L$4:$M$7,2,FALSE))</f>
        <v/>
      </c>
      <c r="N200" s="24" t="str">
        <f t="shared" si="3"/>
        <v/>
      </c>
      <c r="O200" s="24" t="str">
        <f>IF(ISERROR(VLOOKUP($B200,Zoznamy!$B$4:$K$12,10,FALSE)),"",VLOOKUP($B200,Zoznamy!$B$4:$K$12,10,FALSE))</f>
        <v/>
      </c>
    </row>
    <row r="201" spans="1:15" x14ac:dyDescent="0.25">
      <c r="A201" s="12"/>
      <c r="B201" s="18" t="s">
        <v>1076</v>
      </c>
      <c r="C201" s="12" t="str">
        <f>IF(ISERROR(VLOOKUP($B201,Zoznamy!$B$4:$C$11,2,FALSE)),"",VLOOKUP($B201,Zoznamy!$B$4:$C$11,2,FALSE))</f>
        <v/>
      </c>
      <c r="D201" s="18" t="s">
        <v>1154</v>
      </c>
      <c r="E201" s="18" t="s">
        <v>1164</v>
      </c>
      <c r="F201" s="18"/>
      <c r="G201" s="18" t="s">
        <v>1166</v>
      </c>
      <c r="H201" s="100" t="s">
        <v>1165</v>
      </c>
      <c r="I201" s="12" t="str">
        <f>IF(ISERROR(VLOOKUP($H201,Zoznamy!$H$3:$I$620,2,FALSE)),"",VLOOKUP($H201,Zoznamy!$H$3:$I$620,2,FALSE))</f>
        <v/>
      </c>
      <c r="J201" s="24"/>
      <c r="K201" s="24" t="s">
        <v>1156</v>
      </c>
      <c r="L201" s="24" t="str">
        <f>IF(ISERROR(VLOOKUP($B201&amp;" "&amp;$M201,Zoznamy!$N$4:$O$14,2,FALSE)),"",VLOOKUP($B201&amp;" "&amp;$M201,Zoznamy!$N$4:$O$14,2,FALSE))</f>
        <v/>
      </c>
      <c r="M201" s="24" t="str">
        <f>IF(ISERROR(VLOOKUP($K201,Zoznamy!$L$4:$M$7,2,FALSE)),"",VLOOKUP($K201,Zoznamy!$L$4:$M$7,2,FALSE))</f>
        <v/>
      </c>
      <c r="N201" s="24" t="str">
        <f t="shared" si="3"/>
        <v/>
      </c>
      <c r="O201" s="24" t="str">
        <f>IF(ISERROR(VLOOKUP($B201,Zoznamy!$B$4:$K$12,10,FALSE)),"",VLOOKUP($B201,Zoznamy!$B$4:$K$12,10,FALSE))</f>
        <v/>
      </c>
    </row>
    <row r="202" spans="1:15" x14ac:dyDescent="0.25">
      <c r="A202" s="12"/>
      <c r="B202" s="18" t="s">
        <v>1076</v>
      </c>
      <c r="C202" s="12" t="str">
        <f>IF(ISERROR(VLOOKUP($B202,Zoznamy!$B$4:$C$11,2,FALSE)),"",VLOOKUP($B202,Zoznamy!$B$4:$C$11,2,FALSE))</f>
        <v/>
      </c>
      <c r="D202" s="18" t="s">
        <v>1154</v>
      </c>
      <c r="E202" s="18" t="s">
        <v>1164</v>
      </c>
      <c r="F202" s="18"/>
      <c r="G202" s="18" t="s">
        <v>1166</v>
      </c>
      <c r="H202" s="100" t="s">
        <v>1165</v>
      </c>
      <c r="I202" s="12" t="str">
        <f>IF(ISERROR(VLOOKUP($H202,Zoznamy!$H$3:$I$620,2,FALSE)),"",VLOOKUP($H202,Zoznamy!$H$3:$I$620,2,FALSE))</f>
        <v/>
      </c>
      <c r="J202" s="24"/>
      <c r="K202" s="24" t="s">
        <v>1156</v>
      </c>
      <c r="L202" s="24" t="str">
        <f>IF(ISERROR(VLOOKUP($B202&amp;" "&amp;$M202,Zoznamy!$N$4:$O$14,2,FALSE)),"",VLOOKUP($B202&amp;" "&amp;$M202,Zoznamy!$N$4:$O$14,2,FALSE))</f>
        <v/>
      </c>
      <c r="M202" s="24" t="str">
        <f>IF(ISERROR(VLOOKUP($K202,Zoznamy!$L$4:$M$7,2,FALSE)),"",VLOOKUP($K202,Zoznamy!$L$4:$M$7,2,FALSE))</f>
        <v/>
      </c>
      <c r="N202" s="24" t="str">
        <f t="shared" si="3"/>
        <v/>
      </c>
      <c r="O202" s="24" t="str">
        <f>IF(ISERROR(VLOOKUP($B202,Zoznamy!$B$4:$K$12,10,FALSE)),"",VLOOKUP($B202,Zoznamy!$B$4:$K$12,10,FALSE))</f>
        <v/>
      </c>
    </row>
    <row r="203" spans="1:15" x14ac:dyDescent="0.25">
      <c r="A203" s="12"/>
      <c r="B203" s="18" t="s">
        <v>1076</v>
      </c>
      <c r="C203" s="12" t="str">
        <f>IF(ISERROR(VLOOKUP($B203,Zoznamy!$B$4:$C$11,2,FALSE)),"",VLOOKUP($B203,Zoznamy!$B$4:$C$11,2,FALSE))</f>
        <v/>
      </c>
      <c r="D203" s="18" t="s">
        <v>1154</v>
      </c>
      <c r="E203" s="18" t="s">
        <v>1164</v>
      </c>
      <c r="F203" s="18"/>
      <c r="G203" s="18" t="s">
        <v>1166</v>
      </c>
      <c r="H203" s="100" t="s">
        <v>1165</v>
      </c>
      <c r="I203" s="12" t="str">
        <f>IF(ISERROR(VLOOKUP($H203,Zoznamy!$H$3:$I$620,2,FALSE)),"",VLOOKUP($H203,Zoznamy!$H$3:$I$620,2,FALSE))</f>
        <v/>
      </c>
      <c r="J203" s="24"/>
      <c r="K203" s="24" t="s">
        <v>1156</v>
      </c>
      <c r="L203" s="24" t="str">
        <f>IF(ISERROR(VLOOKUP($B203&amp;" "&amp;$M203,Zoznamy!$N$4:$O$14,2,FALSE)),"",VLOOKUP($B203&amp;" "&amp;$M203,Zoznamy!$N$4:$O$14,2,FALSE))</f>
        <v/>
      </c>
      <c r="M203" s="24" t="str">
        <f>IF(ISERROR(VLOOKUP($K203,Zoznamy!$L$4:$M$7,2,FALSE)),"",VLOOKUP($K203,Zoznamy!$L$4:$M$7,2,FALSE))</f>
        <v/>
      </c>
      <c r="N203" s="24" t="str">
        <f t="shared" si="3"/>
        <v/>
      </c>
      <c r="O203" s="24" t="str">
        <f>IF(ISERROR(VLOOKUP($B203,Zoznamy!$B$4:$K$12,10,FALSE)),"",VLOOKUP($B203,Zoznamy!$B$4:$K$12,10,FALSE))</f>
        <v/>
      </c>
    </row>
    <row r="204" spans="1:15" x14ac:dyDescent="0.25">
      <c r="A204" s="12"/>
      <c r="B204" s="18" t="s">
        <v>1076</v>
      </c>
      <c r="C204" s="12" t="str">
        <f>IF(ISERROR(VLOOKUP($B204,Zoznamy!$B$4:$C$11,2,FALSE)),"",VLOOKUP($B204,Zoznamy!$B$4:$C$11,2,FALSE))</f>
        <v/>
      </c>
      <c r="D204" s="18" t="s">
        <v>1154</v>
      </c>
      <c r="E204" s="18" t="s">
        <v>1164</v>
      </c>
      <c r="F204" s="18"/>
      <c r="G204" s="18" t="s">
        <v>1166</v>
      </c>
      <c r="H204" s="100" t="s">
        <v>1165</v>
      </c>
      <c r="I204" s="12" t="str">
        <f>IF(ISERROR(VLOOKUP($H204,Zoznamy!$H$3:$I$620,2,FALSE)),"",VLOOKUP($H204,Zoznamy!$H$3:$I$620,2,FALSE))</f>
        <v/>
      </c>
      <c r="J204" s="24"/>
      <c r="K204" s="24" t="s">
        <v>1156</v>
      </c>
      <c r="L204" s="24" t="str">
        <f>IF(ISERROR(VLOOKUP($B204&amp;" "&amp;$M204,Zoznamy!$N$4:$O$14,2,FALSE)),"",VLOOKUP($B204&amp;" "&amp;$M204,Zoznamy!$N$4:$O$14,2,FALSE))</f>
        <v/>
      </c>
      <c r="M204" s="24" t="str">
        <f>IF(ISERROR(VLOOKUP($K204,Zoznamy!$L$4:$M$7,2,FALSE)),"",VLOOKUP($K204,Zoznamy!$L$4:$M$7,2,FALSE))</f>
        <v/>
      </c>
      <c r="N204" s="24" t="str">
        <f t="shared" si="3"/>
        <v/>
      </c>
      <c r="O204" s="24" t="str">
        <f>IF(ISERROR(VLOOKUP($B204,Zoznamy!$B$4:$K$12,10,FALSE)),"",VLOOKUP($B204,Zoznamy!$B$4:$K$12,10,FALSE))</f>
        <v/>
      </c>
    </row>
    <row r="205" spans="1:15" x14ac:dyDescent="0.25">
      <c r="A205" s="12"/>
      <c r="B205" s="18" t="s">
        <v>1076</v>
      </c>
      <c r="C205" s="12" t="str">
        <f>IF(ISERROR(VLOOKUP($B205,Zoznamy!$B$4:$C$11,2,FALSE)),"",VLOOKUP($B205,Zoznamy!$B$4:$C$11,2,FALSE))</f>
        <v/>
      </c>
      <c r="D205" s="18" t="s">
        <v>1154</v>
      </c>
      <c r="E205" s="18" t="s">
        <v>1164</v>
      </c>
      <c r="F205" s="18"/>
      <c r="G205" s="18" t="s">
        <v>1166</v>
      </c>
      <c r="H205" s="100" t="s">
        <v>1165</v>
      </c>
      <c r="I205" s="12" t="str">
        <f>IF(ISERROR(VLOOKUP($H205,Zoznamy!$H$3:$I$620,2,FALSE)),"",VLOOKUP($H205,Zoznamy!$H$3:$I$620,2,FALSE))</f>
        <v/>
      </c>
      <c r="J205" s="24"/>
      <c r="K205" s="24" t="s">
        <v>1156</v>
      </c>
      <c r="L205" s="24" t="str">
        <f>IF(ISERROR(VLOOKUP($B205&amp;" "&amp;$M205,Zoznamy!$N$4:$O$14,2,FALSE)),"",VLOOKUP($B205&amp;" "&amp;$M205,Zoznamy!$N$4:$O$14,2,FALSE))</f>
        <v/>
      </c>
      <c r="M205" s="24" t="str">
        <f>IF(ISERROR(VLOOKUP($K205,Zoznamy!$L$4:$M$7,2,FALSE)),"",VLOOKUP($K205,Zoznamy!$L$4:$M$7,2,FALSE))</f>
        <v/>
      </c>
      <c r="N205" s="24" t="str">
        <f t="shared" si="3"/>
        <v/>
      </c>
      <c r="O205" s="24" t="str">
        <f>IF(ISERROR(VLOOKUP($B205,Zoznamy!$B$4:$K$12,10,FALSE)),"",VLOOKUP($B205,Zoznamy!$B$4:$K$12,10,FALSE))</f>
        <v/>
      </c>
    </row>
    <row r="206" spans="1:15" x14ac:dyDescent="0.25">
      <c r="A206" s="12"/>
      <c r="B206" s="18" t="s">
        <v>1076</v>
      </c>
      <c r="C206" s="12" t="str">
        <f>IF(ISERROR(VLOOKUP($B206,Zoznamy!$B$4:$C$11,2,FALSE)),"",VLOOKUP($B206,Zoznamy!$B$4:$C$11,2,FALSE))</f>
        <v/>
      </c>
      <c r="D206" s="18" t="s">
        <v>1154</v>
      </c>
      <c r="E206" s="18" t="s">
        <v>1164</v>
      </c>
      <c r="F206" s="18"/>
      <c r="G206" s="18" t="s">
        <v>1166</v>
      </c>
      <c r="H206" s="100" t="s">
        <v>1165</v>
      </c>
      <c r="I206" s="12" t="str">
        <f>IF(ISERROR(VLOOKUP($H206,Zoznamy!$H$3:$I$620,2,FALSE)),"",VLOOKUP($H206,Zoznamy!$H$3:$I$620,2,FALSE))</f>
        <v/>
      </c>
      <c r="J206" s="24"/>
      <c r="K206" s="24" t="s">
        <v>1156</v>
      </c>
      <c r="L206" s="24" t="str">
        <f>IF(ISERROR(VLOOKUP($B206&amp;" "&amp;$M206,Zoznamy!$N$4:$O$14,2,FALSE)),"",VLOOKUP($B206&amp;" "&amp;$M206,Zoznamy!$N$4:$O$14,2,FALSE))</f>
        <v/>
      </c>
      <c r="M206" s="24" t="str">
        <f>IF(ISERROR(VLOOKUP($K206,Zoznamy!$L$4:$M$7,2,FALSE)),"",VLOOKUP($K206,Zoznamy!$L$4:$M$7,2,FALSE))</f>
        <v/>
      </c>
      <c r="N206" s="24" t="str">
        <f t="shared" si="3"/>
        <v/>
      </c>
      <c r="O206" s="24" t="str">
        <f>IF(ISERROR(VLOOKUP($B206,Zoznamy!$B$4:$K$12,10,FALSE)),"",VLOOKUP($B206,Zoznamy!$B$4:$K$12,10,FALSE))</f>
        <v/>
      </c>
    </row>
    <row r="207" spans="1:15" x14ac:dyDescent="0.25">
      <c r="A207" s="12"/>
      <c r="B207" s="18" t="s">
        <v>1076</v>
      </c>
      <c r="C207" s="12" t="str">
        <f>IF(ISERROR(VLOOKUP($B207,Zoznamy!$B$4:$C$11,2,FALSE)),"",VLOOKUP($B207,Zoznamy!$B$4:$C$11,2,FALSE))</f>
        <v/>
      </c>
      <c r="D207" s="18" t="s">
        <v>1154</v>
      </c>
      <c r="E207" s="18" t="s">
        <v>1164</v>
      </c>
      <c r="F207" s="18"/>
      <c r="G207" s="18" t="s">
        <v>1166</v>
      </c>
      <c r="H207" s="100" t="s">
        <v>1165</v>
      </c>
      <c r="I207" s="12" t="str">
        <f>IF(ISERROR(VLOOKUP($H207,Zoznamy!$H$3:$I$620,2,FALSE)),"",VLOOKUP($H207,Zoznamy!$H$3:$I$620,2,FALSE))</f>
        <v/>
      </c>
      <c r="J207" s="24"/>
      <c r="K207" s="24" t="s">
        <v>1156</v>
      </c>
      <c r="L207" s="24" t="str">
        <f>IF(ISERROR(VLOOKUP($B207&amp;" "&amp;$M207,Zoznamy!$N$4:$O$14,2,FALSE)),"",VLOOKUP($B207&amp;" "&amp;$M207,Zoznamy!$N$4:$O$14,2,FALSE))</f>
        <v/>
      </c>
      <c r="M207" s="24" t="str">
        <f>IF(ISERROR(VLOOKUP($K207,Zoznamy!$L$4:$M$7,2,FALSE)),"",VLOOKUP($K207,Zoznamy!$L$4:$M$7,2,FALSE))</f>
        <v/>
      </c>
      <c r="N207" s="24" t="str">
        <f t="shared" si="3"/>
        <v/>
      </c>
      <c r="O207" s="24" t="str">
        <f>IF(ISERROR(VLOOKUP($B207,Zoznamy!$B$4:$K$12,10,FALSE)),"",VLOOKUP($B207,Zoznamy!$B$4:$K$12,10,FALSE))</f>
        <v/>
      </c>
    </row>
    <row r="208" spans="1:15" x14ac:dyDescent="0.25">
      <c r="A208" s="12"/>
      <c r="B208" s="18" t="s">
        <v>1076</v>
      </c>
      <c r="C208" s="12" t="str">
        <f>IF(ISERROR(VLOOKUP($B208,Zoznamy!$B$4:$C$11,2,FALSE)),"",VLOOKUP($B208,Zoznamy!$B$4:$C$11,2,FALSE))</f>
        <v/>
      </c>
      <c r="D208" s="18" t="s">
        <v>1154</v>
      </c>
      <c r="E208" s="18" t="s">
        <v>1164</v>
      </c>
      <c r="F208" s="18"/>
      <c r="G208" s="18" t="s">
        <v>1166</v>
      </c>
      <c r="H208" s="100" t="s">
        <v>1165</v>
      </c>
      <c r="I208" s="12" t="str">
        <f>IF(ISERROR(VLOOKUP($H208,Zoznamy!$H$3:$I$620,2,FALSE)),"",VLOOKUP($H208,Zoznamy!$H$3:$I$620,2,FALSE))</f>
        <v/>
      </c>
      <c r="J208" s="24"/>
      <c r="K208" s="24" t="s">
        <v>1156</v>
      </c>
      <c r="L208" s="24" t="str">
        <f>IF(ISERROR(VLOOKUP($B208&amp;" "&amp;$M208,Zoznamy!$N$4:$O$14,2,FALSE)),"",VLOOKUP($B208&amp;" "&amp;$M208,Zoznamy!$N$4:$O$14,2,FALSE))</f>
        <v/>
      </c>
      <c r="M208" s="24" t="str">
        <f>IF(ISERROR(VLOOKUP($K208,Zoznamy!$L$4:$M$7,2,FALSE)),"",VLOOKUP($K208,Zoznamy!$L$4:$M$7,2,FALSE))</f>
        <v/>
      </c>
      <c r="N208" s="24" t="str">
        <f t="shared" si="3"/>
        <v/>
      </c>
      <c r="O208" s="24" t="str">
        <f>IF(ISERROR(VLOOKUP($B208,Zoznamy!$B$4:$K$12,10,FALSE)),"",VLOOKUP($B208,Zoznamy!$B$4:$K$12,10,FALSE))</f>
        <v/>
      </c>
    </row>
    <row r="209" spans="1:15" x14ac:dyDescent="0.25">
      <c r="A209" s="12"/>
      <c r="B209" s="18" t="s">
        <v>1076</v>
      </c>
      <c r="C209" s="12" t="str">
        <f>IF(ISERROR(VLOOKUP($B209,Zoznamy!$B$4:$C$11,2,FALSE)),"",VLOOKUP($B209,Zoznamy!$B$4:$C$11,2,FALSE))</f>
        <v/>
      </c>
      <c r="D209" s="18" t="s">
        <v>1154</v>
      </c>
      <c r="E209" s="18" t="s">
        <v>1164</v>
      </c>
      <c r="F209" s="18"/>
      <c r="G209" s="18" t="s">
        <v>1166</v>
      </c>
      <c r="H209" s="100" t="s">
        <v>1165</v>
      </c>
      <c r="I209" s="12" t="str">
        <f>IF(ISERROR(VLOOKUP($H209,Zoznamy!$H$3:$I$620,2,FALSE)),"",VLOOKUP($H209,Zoznamy!$H$3:$I$620,2,FALSE))</f>
        <v/>
      </c>
      <c r="J209" s="24"/>
      <c r="K209" s="24" t="s">
        <v>1156</v>
      </c>
      <c r="L209" s="24" t="str">
        <f>IF(ISERROR(VLOOKUP($B209&amp;" "&amp;$M209,Zoznamy!$N$4:$O$14,2,FALSE)),"",VLOOKUP($B209&amp;" "&amp;$M209,Zoznamy!$N$4:$O$14,2,FALSE))</f>
        <v/>
      </c>
      <c r="M209" s="24" t="str">
        <f>IF(ISERROR(VLOOKUP($K209,Zoznamy!$L$4:$M$7,2,FALSE)),"",VLOOKUP($K209,Zoznamy!$L$4:$M$7,2,FALSE))</f>
        <v/>
      </c>
      <c r="N209" s="24" t="str">
        <f t="shared" si="3"/>
        <v/>
      </c>
      <c r="O209" s="24" t="str">
        <f>IF(ISERROR(VLOOKUP($B209,Zoznamy!$B$4:$K$12,10,FALSE)),"",VLOOKUP($B209,Zoznamy!$B$4:$K$12,10,FALSE))</f>
        <v/>
      </c>
    </row>
    <row r="210" spans="1:15" x14ac:dyDescent="0.25">
      <c r="A210" s="12"/>
      <c r="B210" s="18" t="s">
        <v>1076</v>
      </c>
      <c r="C210" s="12" t="str">
        <f>IF(ISERROR(VLOOKUP($B210,Zoznamy!$B$4:$C$11,2,FALSE)),"",VLOOKUP($B210,Zoznamy!$B$4:$C$11,2,FALSE))</f>
        <v/>
      </c>
      <c r="D210" s="18" t="s">
        <v>1154</v>
      </c>
      <c r="E210" s="18" t="s">
        <v>1164</v>
      </c>
      <c r="F210" s="18"/>
      <c r="G210" s="18" t="s">
        <v>1166</v>
      </c>
      <c r="H210" s="100" t="s">
        <v>1165</v>
      </c>
      <c r="I210" s="12" t="str">
        <f>IF(ISERROR(VLOOKUP($H210,Zoznamy!$H$3:$I$620,2,FALSE)),"",VLOOKUP($H210,Zoznamy!$H$3:$I$620,2,FALSE))</f>
        <v/>
      </c>
      <c r="J210" s="24"/>
      <c r="K210" s="24" t="s">
        <v>1156</v>
      </c>
      <c r="L210" s="24" t="str">
        <f>IF(ISERROR(VLOOKUP($B210&amp;" "&amp;$M210,Zoznamy!$N$4:$O$14,2,FALSE)),"",VLOOKUP($B210&amp;" "&amp;$M210,Zoznamy!$N$4:$O$14,2,FALSE))</f>
        <v/>
      </c>
      <c r="M210" s="24" t="str">
        <f>IF(ISERROR(VLOOKUP($K210,Zoznamy!$L$4:$M$7,2,FALSE)),"",VLOOKUP($K210,Zoznamy!$L$4:$M$7,2,FALSE))</f>
        <v/>
      </c>
      <c r="N210" s="24" t="str">
        <f t="shared" si="3"/>
        <v/>
      </c>
      <c r="O210" s="24" t="str">
        <f>IF(ISERROR(VLOOKUP($B210,Zoznamy!$B$4:$K$12,10,FALSE)),"",VLOOKUP($B210,Zoznamy!$B$4:$K$12,10,FALSE))</f>
        <v/>
      </c>
    </row>
    <row r="211" spans="1:15" x14ac:dyDescent="0.25">
      <c r="A211" s="12"/>
      <c r="B211" s="18" t="s">
        <v>1076</v>
      </c>
      <c r="C211" s="12" t="str">
        <f>IF(ISERROR(VLOOKUP($B211,Zoznamy!$B$4:$C$11,2,FALSE)),"",VLOOKUP($B211,Zoznamy!$B$4:$C$11,2,FALSE))</f>
        <v/>
      </c>
      <c r="D211" s="18" t="s">
        <v>1154</v>
      </c>
      <c r="E211" s="18" t="s">
        <v>1164</v>
      </c>
      <c r="F211" s="18"/>
      <c r="G211" s="18" t="s">
        <v>1166</v>
      </c>
      <c r="H211" s="100" t="s">
        <v>1165</v>
      </c>
      <c r="I211" s="12" t="str">
        <f>IF(ISERROR(VLOOKUP($H211,Zoznamy!$H$3:$I$620,2,FALSE)),"",VLOOKUP($H211,Zoznamy!$H$3:$I$620,2,FALSE))</f>
        <v/>
      </c>
      <c r="J211" s="24"/>
      <c r="K211" s="24" t="s">
        <v>1156</v>
      </c>
      <c r="L211" s="24" t="str">
        <f>IF(ISERROR(VLOOKUP($B211&amp;" "&amp;$M211,Zoznamy!$N$4:$O$14,2,FALSE)),"",VLOOKUP($B211&amp;" "&amp;$M211,Zoznamy!$N$4:$O$14,2,FALSE))</f>
        <v/>
      </c>
      <c r="M211" s="24" t="str">
        <f>IF(ISERROR(VLOOKUP($K211,Zoznamy!$L$4:$M$7,2,FALSE)),"",VLOOKUP($K211,Zoznamy!$L$4:$M$7,2,FALSE))</f>
        <v/>
      </c>
      <c r="N211" s="24" t="str">
        <f t="shared" si="3"/>
        <v/>
      </c>
      <c r="O211" s="24" t="str">
        <f>IF(ISERROR(VLOOKUP($B211,Zoznamy!$B$4:$K$12,10,FALSE)),"",VLOOKUP($B211,Zoznamy!$B$4:$K$12,10,FALSE))</f>
        <v/>
      </c>
    </row>
    <row r="212" spans="1:15" x14ac:dyDescent="0.25">
      <c r="A212" s="12"/>
      <c r="B212" s="18" t="s">
        <v>1076</v>
      </c>
      <c r="C212" s="12" t="str">
        <f>IF(ISERROR(VLOOKUP($B212,Zoznamy!$B$4:$C$11,2,FALSE)),"",VLOOKUP($B212,Zoznamy!$B$4:$C$11,2,FALSE))</f>
        <v/>
      </c>
      <c r="D212" s="18" t="s">
        <v>1154</v>
      </c>
      <c r="E212" s="18" t="s">
        <v>1164</v>
      </c>
      <c r="F212" s="18"/>
      <c r="G212" s="18" t="s">
        <v>1166</v>
      </c>
      <c r="H212" s="100" t="s">
        <v>1165</v>
      </c>
      <c r="I212" s="12" t="str">
        <f>IF(ISERROR(VLOOKUP($H212,Zoznamy!$H$3:$I$620,2,FALSE)),"",VLOOKUP($H212,Zoznamy!$H$3:$I$620,2,FALSE))</f>
        <v/>
      </c>
      <c r="J212" s="24"/>
      <c r="K212" s="24" t="s">
        <v>1156</v>
      </c>
      <c r="L212" s="24" t="str">
        <f>IF(ISERROR(VLOOKUP($B212&amp;" "&amp;$M212,Zoznamy!$N$4:$O$14,2,FALSE)),"",VLOOKUP($B212&amp;" "&amp;$M212,Zoznamy!$N$4:$O$14,2,FALSE))</f>
        <v/>
      </c>
      <c r="M212" s="24" t="str">
        <f>IF(ISERROR(VLOOKUP($K212,Zoznamy!$L$4:$M$7,2,FALSE)),"",VLOOKUP($K212,Zoznamy!$L$4:$M$7,2,FALSE))</f>
        <v/>
      </c>
      <c r="N212" s="24" t="str">
        <f t="shared" si="3"/>
        <v/>
      </c>
      <c r="O212" s="24" t="str">
        <f>IF(ISERROR(VLOOKUP($B212,Zoznamy!$B$4:$K$12,10,FALSE)),"",VLOOKUP($B212,Zoznamy!$B$4:$K$12,10,FALSE))</f>
        <v/>
      </c>
    </row>
    <row r="213" spans="1:15" x14ac:dyDescent="0.25">
      <c r="A213" s="12"/>
      <c r="B213" s="18" t="s">
        <v>1076</v>
      </c>
      <c r="C213" s="12" t="str">
        <f>IF(ISERROR(VLOOKUP($B213,Zoznamy!$B$4:$C$11,2,FALSE)),"",VLOOKUP($B213,Zoznamy!$B$4:$C$11,2,FALSE))</f>
        <v/>
      </c>
      <c r="D213" s="18" t="s">
        <v>1154</v>
      </c>
      <c r="E213" s="18" t="s">
        <v>1164</v>
      </c>
      <c r="F213" s="18"/>
      <c r="G213" s="18" t="s">
        <v>1166</v>
      </c>
      <c r="H213" s="100" t="s">
        <v>1165</v>
      </c>
      <c r="I213" s="12" t="str">
        <f>IF(ISERROR(VLOOKUP($H213,Zoznamy!$H$3:$I$620,2,FALSE)),"",VLOOKUP($H213,Zoznamy!$H$3:$I$620,2,FALSE))</f>
        <v/>
      </c>
      <c r="J213" s="24"/>
      <c r="K213" s="24" t="s">
        <v>1156</v>
      </c>
      <c r="L213" s="24" t="str">
        <f>IF(ISERROR(VLOOKUP($B213&amp;" "&amp;$M213,Zoznamy!$N$4:$O$14,2,FALSE)),"",VLOOKUP($B213&amp;" "&amp;$M213,Zoznamy!$N$4:$O$14,2,FALSE))</f>
        <v/>
      </c>
      <c r="M213" s="24" t="str">
        <f>IF(ISERROR(VLOOKUP($K213,Zoznamy!$L$4:$M$7,2,FALSE)),"",VLOOKUP($K213,Zoznamy!$L$4:$M$7,2,FALSE))</f>
        <v/>
      </c>
      <c r="N213" s="24" t="str">
        <f t="shared" ref="N213:N276" si="4">IF(ISERROR(J213*L213),"",J213*L213)</f>
        <v/>
      </c>
      <c r="O213" s="24" t="str">
        <f>IF(ISERROR(VLOOKUP($B213,Zoznamy!$B$4:$K$12,10,FALSE)),"",VLOOKUP($B213,Zoznamy!$B$4:$K$12,10,FALSE))</f>
        <v/>
      </c>
    </row>
    <row r="214" spans="1:15" x14ac:dyDescent="0.25">
      <c r="A214" s="12"/>
      <c r="B214" s="18" t="s">
        <v>1076</v>
      </c>
      <c r="C214" s="12" t="str">
        <f>IF(ISERROR(VLOOKUP($B214,Zoznamy!$B$4:$C$11,2,FALSE)),"",VLOOKUP($B214,Zoznamy!$B$4:$C$11,2,FALSE))</f>
        <v/>
      </c>
      <c r="D214" s="18" t="s">
        <v>1154</v>
      </c>
      <c r="E214" s="18" t="s">
        <v>1164</v>
      </c>
      <c r="F214" s="18"/>
      <c r="G214" s="18" t="s">
        <v>1166</v>
      </c>
      <c r="H214" s="100" t="s">
        <v>1165</v>
      </c>
      <c r="I214" s="12" t="str">
        <f>IF(ISERROR(VLOOKUP($H214,Zoznamy!$H$3:$I$620,2,FALSE)),"",VLOOKUP($H214,Zoznamy!$H$3:$I$620,2,FALSE))</f>
        <v/>
      </c>
      <c r="J214" s="24"/>
      <c r="K214" s="24" t="s">
        <v>1156</v>
      </c>
      <c r="L214" s="24" t="str">
        <f>IF(ISERROR(VLOOKUP($B214&amp;" "&amp;$M214,Zoznamy!$N$4:$O$14,2,FALSE)),"",VLOOKUP($B214&amp;" "&amp;$M214,Zoznamy!$N$4:$O$14,2,FALSE))</f>
        <v/>
      </c>
      <c r="M214" s="24" t="str">
        <f>IF(ISERROR(VLOOKUP($K214,Zoznamy!$L$4:$M$7,2,FALSE)),"",VLOOKUP($K214,Zoznamy!$L$4:$M$7,2,FALSE))</f>
        <v/>
      </c>
      <c r="N214" s="24" t="str">
        <f t="shared" si="4"/>
        <v/>
      </c>
      <c r="O214" s="24" t="str">
        <f>IF(ISERROR(VLOOKUP($B214,Zoznamy!$B$4:$K$12,10,FALSE)),"",VLOOKUP($B214,Zoznamy!$B$4:$K$12,10,FALSE))</f>
        <v/>
      </c>
    </row>
    <row r="215" spans="1:15" x14ac:dyDescent="0.25">
      <c r="A215" s="12"/>
      <c r="B215" s="18" t="s">
        <v>1076</v>
      </c>
      <c r="C215" s="12" t="str">
        <f>IF(ISERROR(VLOOKUP($B215,Zoznamy!$B$4:$C$11,2,FALSE)),"",VLOOKUP($B215,Zoznamy!$B$4:$C$11,2,FALSE))</f>
        <v/>
      </c>
      <c r="D215" s="18" t="s">
        <v>1154</v>
      </c>
      <c r="E215" s="18" t="s">
        <v>1164</v>
      </c>
      <c r="F215" s="18"/>
      <c r="G215" s="18" t="s">
        <v>1166</v>
      </c>
      <c r="H215" s="100" t="s">
        <v>1165</v>
      </c>
      <c r="I215" s="12" t="str">
        <f>IF(ISERROR(VLOOKUP($H215,Zoznamy!$H$3:$I$620,2,FALSE)),"",VLOOKUP($H215,Zoznamy!$H$3:$I$620,2,FALSE))</f>
        <v/>
      </c>
      <c r="J215" s="24"/>
      <c r="K215" s="24" t="s">
        <v>1156</v>
      </c>
      <c r="L215" s="24" t="str">
        <f>IF(ISERROR(VLOOKUP($B215&amp;" "&amp;$M215,Zoznamy!$N$4:$O$14,2,FALSE)),"",VLOOKUP($B215&amp;" "&amp;$M215,Zoznamy!$N$4:$O$14,2,FALSE))</f>
        <v/>
      </c>
      <c r="M215" s="24" t="str">
        <f>IF(ISERROR(VLOOKUP($K215,Zoznamy!$L$4:$M$7,2,FALSE)),"",VLOOKUP($K215,Zoznamy!$L$4:$M$7,2,FALSE))</f>
        <v/>
      </c>
      <c r="N215" s="24" t="str">
        <f t="shared" si="4"/>
        <v/>
      </c>
      <c r="O215" s="24" t="str">
        <f>IF(ISERROR(VLOOKUP($B215,Zoznamy!$B$4:$K$12,10,FALSE)),"",VLOOKUP($B215,Zoznamy!$B$4:$K$12,10,FALSE))</f>
        <v/>
      </c>
    </row>
    <row r="216" spans="1:15" x14ac:dyDescent="0.25">
      <c r="A216" s="12"/>
      <c r="B216" s="18" t="s">
        <v>1076</v>
      </c>
      <c r="C216" s="12" t="str">
        <f>IF(ISERROR(VLOOKUP($B216,Zoznamy!$B$4:$C$11,2,FALSE)),"",VLOOKUP($B216,Zoznamy!$B$4:$C$11,2,FALSE))</f>
        <v/>
      </c>
      <c r="D216" s="18" t="s">
        <v>1154</v>
      </c>
      <c r="E216" s="18" t="s">
        <v>1164</v>
      </c>
      <c r="F216" s="18"/>
      <c r="G216" s="18" t="s">
        <v>1166</v>
      </c>
      <c r="H216" s="100" t="s">
        <v>1165</v>
      </c>
      <c r="I216" s="12" t="str">
        <f>IF(ISERROR(VLOOKUP($H216,Zoznamy!$H$3:$I$620,2,FALSE)),"",VLOOKUP($H216,Zoznamy!$H$3:$I$620,2,FALSE))</f>
        <v/>
      </c>
      <c r="J216" s="24"/>
      <c r="K216" s="24" t="s">
        <v>1156</v>
      </c>
      <c r="L216" s="24" t="str">
        <f>IF(ISERROR(VLOOKUP($B216&amp;" "&amp;$M216,Zoznamy!$N$4:$O$14,2,FALSE)),"",VLOOKUP($B216&amp;" "&amp;$M216,Zoznamy!$N$4:$O$14,2,FALSE))</f>
        <v/>
      </c>
      <c r="M216" s="24" t="str">
        <f>IF(ISERROR(VLOOKUP($K216,Zoznamy!$L$4:$M$7,2,FALSE)),"",VLOOKUP($K216,Zoznamy!$L$4:$M$7,2,FALSE))</f>
        <v/>
      </c>
      <c r="N216" s="24" t="str">
        <f t="shared" si="4"/>
        <v/>
      </c>
      <c r="O216" s="24" t="str">
        <f>IF(ISERROR(VLOOKUP($B216,Zoznamy!$B$4:$K$12,10,FALSE)),"",VLOOKUP($B216,Zoznamy!$B$4:$K$12,10,FALSE))</f>
        <v/>
      </c>
    </row>
    <row r="217" spans="1:15" x14ac:dyDescent="0.25">
      <c r="A217" s="12"/>
      <c r="B217" s="18" t="s">
        <v>1076</v>
      </c>
      <c r="C217" s="12" t="str">
        <f>IF(ISERROR(VLOOKUP($B217,Zoznamy!$B$4:$C$11,2,FALSE)),"",VLOOKUP($B217,Zoznamy!$B$4:$C$11,2,FALSE))</f>
        <v/>
      </c>
      <c r="D217" s="18" t="s">
        <v>1154</v>
      </c>
      <c r="E217" s="18" t="s">
        <v>1164</v>
      </c>
      <c r="F217" s="18"/>
      <c r="G217" s="18" t="s">
        <v>1166</v>
      </c>
      <c r="H217" s="100" t="s">
        <v>1165</v>
      </c>
      <c r="I217" s="12" t="str">
        <f>IF(ISERROR(VLOOKUP($H217,Zoznamy!$H$3:$I$620,2,FALSE)),"",VLOOKUP($H217,Zoznamy!$H$3:$I$620,2,FALSE))</f>
        <v/>
      </c>
      <c r="J217" s="24"/>
      <c r="K217" s="24" t="s">
        <v>1156</v>
      </c>
      <c r="L217" s="24" t="str">
        <f>IF(ISERROR(VLOOKUP($B217&amp;" "&amp;$M217,Zoznamy!$N$4:$O$14,2,FALSE)),"",VLOOKUP($B217&amp;" "&amp;$M217,Zoznamy!$N$4:$O$14,2,FALSE))</f>
        <v/>
      </c>
      <c r="M217" s="24" t="str">
        <f>IF(ISERROR(VLOOKUP($K217,Zoznamy!$L$4:$M$7,2,FALSE)),"",VLOOKUP($K217,Zoznamy!$L$4:$M$7,2,FALSE))</f>
        <v/>
      </c>
      <c r="N217" s="24" t="str">
        <f t="shared" si="4"/>
        <v/>
      </c>
      <c r="O217" s="24" t="str">
        <f>IF(ISERROR(VLOOKUP($B217,Zoznamy!$B$4:$K$12,10,FALSE)),"",VLOOKUP($B217,Zoznamy!$B$4:$K$12,10,FALSE))</f>
        <v/>
      </c>
    </row>
    <row r="218" spans="1:15" x14ac:dyDescent="0.25">
      <c r="A218" s="12"/>
      <c r="B218" s="18" t="s">
        <v>1076</v>
      </c>
      <c r="C218" s="12" t="str">
        <f>IF(ISERROR(VLOOKUP($B218,Zoznamy!$B$4:$C$11,2,FALSE)),"",VLOOKUP($B218,Zoznamy!$B$4:$C$11,2,FALSE))</f>
        <v/>
      </c>
      <c r="D218" s="18" t="s">
        <v>1154</v>
      </c>
      <c r="E218" s="18" t="s">
        <v>1164</v>
      </c>
      <c r="F218" s="18"/>
      <c r="G218" s="18" t="s">
        <v>1166</v>
      </c>
      <c r="H218" s="100" t="s">
        <v>1165</v>
      </c>
      <c r="I218" s="12" t="str">
        <f>IF(ISERROR(VLOOKUP($H218,Zoznamy!$H$3:$I$620,2,FALSE)),"",VLOOKUP($H218,Zoznamy!$H$3:$I$620,2,FALSE))</f>
        <v/>
      </c>
      <c r="J218" s="24"/>
      <c r="K218" s="24" t="s">
        <v>1156</v>
      </c>
      <c r="L218" s="24" t="str">
        <f>IF(ISERROR(VLOOKUP($B218&amp;" "&amp;$M218,Zoznamy!$N$4:$O$14,2,FALSE)),"",VLOOKUP($B218&amp;" "&amp;$M218,Zoznamy!$N$4:$O$14,2,FALSE))</f>
        <v/>
      </c>
      <c r="M218" s="24" t="str">
        <f>IF(ISERROR(VLOOKUP($K218,Zoznamy!$L$4:$M$7,2,FALSE)),"",VLOOKUP($K218,Zoznamy!$L$4:$M$7,2,FALSE))</f>
        <v/>
      </c>
      <c r="N218" s="24" t="str">
        <f t="shared" si="4"/>
        <v/>
      </c>
      <c r="O218" s="24" t="str">
        <f>IF(ISERROR(VLOOKUP($B218,Zoznamy!$B$4:$K$12,10,FALSE)),"",VLOOKUP($B218,Zoznamy!$B$4:$K$12,10,FALSE))</f>
        <v/>
      </c>
    </row>
    <row r="219" spans="1:15" x14ac:dyDescent="0.25">
      <c r="A219" s="12"/>
      <c r="B219" s="18" t="s">
        <v>1076</v>
      </c>
      <c r="C219" s="12" t="str">
        <f>IF(ISERROR(VLOOKUP($B219,Zoznamy!$B$4:$C$11,2,FALSE)),"",VLOOKUP($B219,Zoznamy!$B$4:$C$11,2,FALSE))</f>
        <v/>
      </c>
      <c r="D219" s="18" t="s">
        <v>1154</v>
      </c>
      <c r="E219" s="18" t="s">
        <v>1164</v>
      </c>
      <c r="F219" s="18"/>
      <c r="G219" s="18" t="s">
        <v>1166</v>
      </c>
      <c r="H219" s="100" t="s">
        <v>1165</v>
      </c>
      <c r="I219" s="12" t="str">
        <f>IF(ISERROR(VLOOKUP($H219,Zoznamy!$H$3:$I$620,2,FALSE)),"",VLOOKUP($H219,Zoznamy!$H$3:$I$620,2,FALSE))</f>
        <v/>
      </c>
      <c r="J219" s="24"/>
      <c r="K219" s="24" t="s">
        <v>1156</v>
      </c>
      <c r="L219" s="24" t="str">
        <f>IF(ISERROR(VLOOKUP($B219&amp;" "&amp;$M219,Zoznamy!$N$4:$O$14,2,FALSE)),"",VLOOKUP($B219&amp;" "&amp;$M219,Zoznamy!$N$4:$O$14,2,FALSE))</f>
        <v/>
      </c>
      <c r="M219" s="24" t="str">
        <f>IF(ISERROR(VLOOKUP($K219,Zoznamy!$L$4:$M$7,2,FALSE)),"",VLOOKUP($K219,Zoznamy!$L$4:$M$7,2,FALSE))</f>
        <v/>
      </c>
      <c r="N219" s="24" t="str">
        <f t="shared" si="4"/>
        <v/>
      </c>
      <c r="O219" s="24" t="str">
        <f>IF(ISERROR(VLOOKUP($B219,Zoznamy!$B$4:$K$12,10,FALSE)),"",VLOOKUP($B219,Zoznamy!$B$4:$K$12,10,FALSE))</f>
        <v/>
      </c>
    </row>
    <row r="220" spans="1:15" x14ac:dyDescent="0.25">
      <c r="A220" s="12"/>
      <c r="B220" s="18" t="s">
        <v>1076</v>
      </c>
      <c r="C220" s="12" t="str">
        <f>IF(ISERROR(VLOOKUP($B220,Zoznamy!$B$4:$C$11,2,FALSE)),"",VLOOKUP($B220,Zoznamy!$B$4:$C$11,2,FALSE))</f>
        <v/>
      </c>
      <c r="D220" s="18" t="s">
        <v>1154</v>
      </c>
      <c r="E220" s="18" t="s">
        <v>1164</v>
      </c>
      <c r="F220" s="18"/>
      <c r="G220" s="18" t="s">
        <v>1166</v>
      </c>
      <c r="H220" s="100" t="s">
        <v>1165</v>
      </c>
      <c r="I220" s="12" t="str">
        <f>IF(ISERROR(VLOOKUP($H220,Zoznamy!$H$3:$I$620,2,FALSE)),"",VLOOKUP($H220,Zoznamy!$H$3:$I$620,2,FALSE))</f>
        <v/>
      </c>
      <c r="J220" s="24"/>
      <c r="K220" s="24" t="s">
        <v>1156</v>
      </c>
      <c r="L220" s="24" t="str">
        <f>IF(ISERROR(VLOOKUP($B220&amp;" "&amp;$M220,Zoznamy!$N$4:$O$14,2,FALSE)),"",VLOOKUP($B220&amp;" "&amp;$M220,Zoznamy!$N$4:$O$14,2,FALSE))</f>
        <v/>
      </c>
      <c r="M220" s="24" t="str">
        <f>IF(ISERROR(VLOOKUP($K220,Zoznamy!$L$4:$M$7,2,FALSE)),"",VLOOKUP($K220,Zoznamy!$L$4:$M$7,2,FALSE))</f>
        <v/>
      </c>
      <c r="N220" s="24" t="str">
        <f t="shared" si="4"/>
        <v/>
      </c>
      <c r="O220" s="24" t="str">
        <f>IF(ISERROR(VLOOKUP($B220,Zoznamy!$B$4:$K$12,10,FALSE)),"",VLOOKUP($B220,Zoznamy!$B$4:$K$12,10,FALSE))</f>
        <v/>
      </c>
    </row>
    <row r="221" spans="1:15" x14ac:dyDescent="0.25">
      <c r="A221" s="12"/>
      <c r="B221" s="18" t="s">
        <v>1076</v>
      </c>
      <c r="C221" s="12" t="str">
        <f>IF(ISERROR(VLOOKUP($B221,Zoznamy!$B$4:$C$11,2,FALSE)),"",VLOOKUP($B221,Zoznamy!$B$4:$C$11,2,FALSE))</f>
        <v/>
      </c>
      <c r="D221" s="18" t="s">
        <v>1154</v>
      </c>
      <c r="E221" s="18" t="s">
        <v>1164</v>
      </c>
      <c r="F221" s="18"/>
      <c r="G221" s="18" t="s">
        <v>1166</v>
      </c>
      <c r="H221" s="100" t="s">
        <v>1165</v>
      </c>
      <c r="I221" s="12" t="str">
        <f>IF(ISERROR(VLOOKUP($H221,Zoznamy!$H$3:$I$620,2,FALSE)),"",VLOOKUP($H221,Zoznamy!$H$3:$I$620,2,FALSE))</f>
        <v/>
      </c>
      <c r="J221" s="24"/>
      <c r="K221" s="24" t="s">
        <v>1156</v>
      </c>
      <c r="L221" s="24" t="str">
        <f>IF(ISERROR(VLOOKUP($B221&amp;" "&amp;$M221,Zoznamy!$N$4:$O$14,2,FALSE)),"",VLOOKUP($B221&amp;" "&amp;$M221,Zoznamy!$N$4:$O$14,2,FALSE))</f>
        <v/>
      </c>
      <c r="M221" s="24" t="str">
        <f>IF(ISERROR(VLOOKUP($K221,Zoznamy!$L$4:$M$7,2,FALSE)),"",VLOOKUP($K221,Zoznamy!$L$4:$M$7,2,FALSE))</f>
        <v/>
      </c>
      <c r="N221" s="24" t="str">
        <f t="shared" si="4"/>
        <v/>
      </c>
      <c r="O221" s="24" t="str">
        <f>IF(ISERROR(VLOOKUP($B221,Zoznamy!$B$4:$K$12,10,FALSE)),"",VLOOKUP($B221,Zoznamy!$B$4:$K$12,10,FALSE))</f>
        <v/>
      </c>
    </row>
    <row r="222" spans="1:15" x14ac:dyDescent="0.25">
      <c r="A222" s="12"/>
      <c r="B222" s="18" t="s">
        <v>1076</v>
      </c>
      <c r="C222" s="12" t="str">
        <f>IF(ISERROR(VLOOKUP($B222,Zoznamy!$B$4:$C$11,2,FALSE)),"",VLOOKUP($B222,Zoznamy!$B$4:$C$11,2,FALSE))</f>
        <v/>
      </c>
      <c r="D222" s="18" t="s">
        <v>1154</v>
      </c>
      <c r="E222" s="18" t="s">
        <v>1164</v>
      </c>
      <c r="F222" s="18"/>
      <c r="G222" s="18" t="s">
        <v>1166</v>
      </c>
      <c r="H222" s="100" t="s">
        <v>1165</v>
      </c>
      <c r="I222" s="12" t="str">
        <f>IF(ISERROR(VLOOKUP($H222,Zoznamy!$H$3:$I$620,2,FALSE)),"",VLOOKUP($H222,Zoznamy!$H$3:$I$620,2,FALSE))</f>
        <v/>
      </c>
      <c r="J222" s="24"/>
      <c r="K222" s="24" t="s">
        <v>1156</v>
      </c>
      <c r="L222" s="24" t="str">
        <f>IF(ISERROR(VLOOKUP($B222&amp;" "&amp;$M222,Zoznamy!$N$4:$O$14,2,FALSE)),"",VLOOKUP($B222&amp;" "&amp;$M222,Zoznamy!$N$4:$O$14,2,FALSE))</f>
        <v/>
      </c>
      <c r="M222" s="24" t="str">
        <f>IF(ISERROR(VLOOKUP($K222,Zoznamy!$L$4:$M$7,2,FALSE)),"",VLOOKUP($K222,Zoznamy!$L$4:$M$7,2,FALSE))</f>
        <v/>
      </c>
      <c r="N222" s="24" t="str">
        <f t="shared" si="4"/>
        <v/>
      </c>
      <c r="O222" s="24" t="str">
        <f>IF(ISERROR(VLOOKUP($B222,Zoznamy!$B$4:$K$12,10,FALSE)),"",VLOOKUP($B222,Zoznamy!$B$4:$K$12,10,FALSE))</f>
        <v/>
      </c>
    </row>
    <row r="223" spans="1:15" x14ac:dyDescent="0.25">
      <c r="A223" s="12"/>
      <c r="B223" s="18" t="s">
        <v>1076</v>
      </c>
      <c r="C223" s="12" t="str">
        <f>IF(ISERROR(VLOOKUP($B223,Zoznamy!$B$4:$C$11,2,FALSE)),"",VLOOKUP($B223,Zoznamy!$B$4:$C$11,2,FALSE))</f>
        <v/>
      </c>
      <c r="D223" s="18" t="s">
        <v>1154</v>
      </c>
      <c r="E223" s="18" t="s">
        <v>1164</v>
      </c>
      <c r="F223" s="18"/>
      <c r="G223" s="18" t="s">
        <v>1166</v>
      </c>
      <c r="H223" s="100" t="s">
        <v>1165</v>
      </c>
      <c r="I223" s="12" t="str">
        <f>IF(ISERROR(VLOOKUP($H223,Zoznamy!$H$3:$I$620,2,FALSE)),"",VLOOKUP($H223,Zoznamy!$H$3:$I$620,2,FALSE))</f>
        <v/>
      </c>
      <c r="J223" s="24"/>
      <c r="K223" s="24" t="s">
        <v>1156</v>
      </c>
      <c r="L223" s="24" t="str">
        <f>IF(ISERROR(VLOOKUP($B223&amp;" "&amp;$M223,Zoznamy!$N$4:$O$14,2,FALSE)),"",VLOOKUP($B223&amp;" "&amp;$M223,Zoznamy!$N$4:$O$14,2,FALSE))</f>
        <v/>
      </c>
      <c r="M223" s="24" t="str">
        <f>IF(ISERROR(VLOOKUP($K223,Zoznamy!$L$4:$M$7,2,FALSE)),"",VLOOKUP($K223,Zoznamy!$L$4:$M$7,2,FALSE))</f>
        <v/>
      </c>
      <c r="N223" s="24" t="str">
        <f t="shared" si="4"/>
        <v/>
      </c>
      <c r="O223" s="24" t="str">
        <f>IF(ISERROR(VLOOKUP($B223,Zoznamy!$B$4:$K$12,10,FALSE)),"",VLOOKUP($B223,Zoznamy!$B$4:$K$12,10,FALSE))</f>
        <v/>
      </c>
    </row>
    <row r="224" spans="1:15" x14ac:dyDescent="0.25">
      <c r="A224" s="12"/>
      <c r="B224" s="18" t="s">
        <v>1076</v>
      </c>
      <c r="C224" s="12" t="str">
        <f>IF(ISERROR(VLOOKUP($B224,Zoznamy!$B$4:$C$11,2,FALSE)),"",VLOOKUP($B224,Zoznamy!$B$4:$C$11,2,FALSE))</f>
        <v/>
      </c>
      <c r="D224" s="18" t="s">
        <v>1154</v>
      </c>
      <c r="E224" s="18" t="s">
        <v>1164</v>
      </c>
      <c r="F224" s="18"/>
      <c r="G224" s="18" t="s">
        <v>1166</v>
      </c>
      <c r="H224" s="100" t="s">
        <v>1165</v>
      </c>
      <c r="I224" s="12" t="str">
        <f>IF(ISERROR(VLOOKUP($H224,Zoznamy!$H$3:$I$620,2,FALSE)),"",VLOOKUP($H224,Zoznamy!$H$3:$I$620,2,FALSE))</f>
        <v/>
      </c>
      <c r="J224" s="24"/>
      <c r="K224" s="24" t="s">
        <v>1156</v>
      </c>
      <c r="L224" s="24" t="str">
        <f>IF(ISERROR(VLOOKUP($B224&amp;" "&amp;$M224,Zoznamy!$N$4:$O$14,2,FALSE)),"",VLOOKUP($B224&amp;" "&amp;$M224,Zoznamy!$N$4:$O$14,2,FALSE))</f>
        <v/>
      </c>
      <c r="M224" s="24" t="str">
        <f>IF(ISERROR(VLOOKUP($K224,Zoznamy!$L$4:$M$7,2,FALSE)),"",VLOOKUP($K224,Zoznamy!$L$4:$M$7,2,FALSE))</f>
        <v/>
      </c>
      <c r="N224" s="24" t="str">
        <f t="shared" si="4"/>
        <v/>
      </c>
      <c r="O224" s="24" t="str">
        <f>IF(ISERROR(VLOOKUP($B224,Zoznamy!$B$4:$K$12,10,FALSE)),"",VLOOKUP($B224,Zoznamy!$B$4:$K$12,10,FALSE))</f>
        <v/>
      </c>
    </row>
    <row r="225" spans="1:15" x14ac:dyDescent="0.25">
      <c r="A225" s="12"/>
      <c r="B225" s="18" t="s">
        <v>1076</v>
      </c>
      <c r="C225" s="12" t="str">
        <f>IF(ISERROR(VLOOKUP($B225,Zoznamy!$B$4:$C$11,2,FALSE)),"",VLOOKUP($B225,Zoznamy!$B$4:$C$11,2,FALSE))</f>
        <v/>
      </c>
      <c r="D225" s="18" t="s">
        <v>1154</v>
      </c>
      <c r="E225" s="18" t="s">
        <v>1164</v>
      </c>
      <c r="F225" s="18"/>
      <c r="G225" s="18" t="s">
        <v>1166</v>
      </c>
      <c r="H225" s="100" t="s">
        <v>1165</v>
      </c>
      <c r="I225" s="12" t="str">
        <f>IF(ISERROR(VLOOKUP($H225,Zoznamy!$H$3:$I$620,2,FALSE)),"",VLOOKUP($H225,Zoznamy!$H$3:$I$620,2,FALSE))</f>
        <v/>
      </c>
      <c r="J225" s="24"/>
      <c r="K225" s="24" t="s">
        <v>1156</v>
      </c>
      <c r="L225" s="24" t="str">
        <f>IF(ISERROR(VLOOKUP($B225&amp;" "&amp;$M225,Zoznamy!$N$4:$O$14,2,FALSE)),"",VLOOKUP($B225&amp;" "&amp;$M225,Zoznamy!$N$4:$O$14,2,FALSE))</f>
        <v/>
      </c>
      <c r="M225" s="24" t="str">
        <f>IF(ISERROR(VLOOKUP($K225,Zoznamy!$L$4:$M$7,2,FALSE)),"",VLOOKUP($K225,Zoznamy!$L$4:$M$7,2,FALSE))</f>
        <v/>
      </c>
      <c r="N225" s="24" t="str">
        <f t="shared" si="4"/>
        <v/>
      </c>
      <c r="O225" s="24" t="str">
        <f>IF(ISERROR(VLOOKUP($B225,Zoznamy!$B$4:$K$12,10,FALSE)),"",VLOOKUP($B225,Zoznamy!$B$4:$K$12,10,FALSE))</f>
        <v/>
      </c>
    </row>
    <row r="226" spans="1:15" x14ac:dyDescent="0.25">
      <c r="A226" s="12"/>
      <c r="B226" s="18" t="s">
        <v>1076</v>
      </c>
      <c r="C226" s="12" t="str">
        <f>IF(ISERROR(VLOOKUP($B226,Zoznamy!$B$4:$C$11,2,FALSE)),"",VLOOKUP($B226,Zoznamy!$B$4:$C$11,2,FALSE))</f>
        <v/>
      </c>
      <c r="D226" s="18" t="s">
        <v>1154</v>
      </c>
      <c r="E226" s="18" t="s">
        <v>1164</v>
      </c>
      <c r="F226" s="18"/>
      <c r="G226" s="18" t="s">
        <v>1166</v>
      </c>
      <c r="H226" s="100" t="s">
        <v>1165</v>
      </c>
      <c r="I226" s="12" t="str">
        <f>IF(ISERROR(VLOOKUP($H226,Zoznamy!$H$3:$I$620,2,FALSE)),"",VLOOKUP($H226,Zoznamy!$H$3:$I$620,2,FALSE))</f>
        <v/>
      </c>
      <c r="J226" s="24"/>
      <c r="K226" s="24" t="s">
        <v>1156</v>
      </c>
      <c r="L226" s="24" t="str">
        <f>IF(ISERROR(VLOOKUP($B226&amp;" "&amp;$M226,Zoznamy!$N$4:$O$14,2,FALSE)),"",VLOOKUP($B226&amp;" "&amp;$M226,Zoznamy!$N$4:$O$14,2,FALSE))</f>
        <v/>
      </c>
      <c r="M226" s="24" t="str">
        <f>IF(ISERROR(VLOOKUP($K226,Zoznamy!$L$4:$M$7,2,FALSE)),"",VLOOKUP($K226,Zoznamy!$L$4:$M$7,2,FALSE))</f>
        <v/>
      </c>
      <c r="N226" s="24" t="str">
        <f t="shared" si="4"/>
        <v/>
      </c>
      <c r="O226" s="24" t="str">
        <f>IF(ISERROR(VLOOKUP($B226,Zoznamy!$B$4:$K$12,10,FALSE)),"",VLOOKUP($B226,Zoznamy!$B$4:$K$12,10,FALSE))</f>
        <v/>
      </c>
    </row>
    <row r="227" spans="1:15" x14ac:dyDescent="0.25">
      <c r="A227" s="12"/>
      <c r="B227" s="18" t="s">
        <v>1076</v>
      </c>
      <c r="C227" s="12" t="str">
        <f>IF(ISERROR(VLOOKUP($B227,Zoznamy!$B$4:$C$11,2,FALSE)),"",VLOOKUP($B227,Zoznamy!$B$4:$C$11,2,FALSE))</f>
        <v/>
      </c>
      <c r="D227" s="18" t="s">
        <v>1154</v>
      </c>
      <c r="E227" s="18" t="s">
        <v>1164</v>
      </c>
      <c r="F227" s="18"/>
      <c r="G227" s="18" t="s">
        <v>1166</v>
      </c>
      <c r="H227" s="100" t="s">
        <v>1165</v>
      </c>
      <c r="I227" s="12" t="str">
        <f>IF(ISERROR(VLOOKUP($H227,Zoznamy!$H$3:$I$620,2,FALSE)),"",VLOOKUP($H227,Zoznamy!$H$3:$I$620,2,FALSE))</f>
        <v/>
      </c>
      <c r="J227" s="24"/>
      <c r="K227" s="24" t="s">
        <v>1156</v>
      </c>
      <c r="L227" s="24" t="str">
        <f>IF(ISERROR(VLOOKUP($B227&amp;" "&amp;$M227,Zoznamy!$N$4:$O$14,2,FALSE)),"",VLOOKUP($B227&amp;" "&amp;$M227,Zoznamy!$N$4:$O$14,2,FALSE))</f>
        <v/>
      </c>
      <c r="M227" s="24" t="str">
        <f>IF(ISERROR(VLOOKUP($K227,Zoznamy!$L$4:$M$7,2,FALSE)),"",VLOOKUP($K227,Zoznamy!$L$4:$M$7,2,FALSE))</f>
        <v/>
      </c>
      <c r="N227" s="24" t="str">
        <f t="shared" si="4"/>
        <v/>
      </c>
      <c r="O227" s="24" t="str">
        <f>IF(ISERROR(VLOOKUP($B227,Zoznamy!$B$4:$K$12,10,FALSE)),"",VLOOKUP($B227,Zoznamy!$B$4:$K$12,10,FALSE))</f>
        <v/>
      </c>
    </row>
    <row r="228" spans="1:15" x14ac:dyDescent="0.25">
      <c r="A228" s="12"/>
      <c r="B228" s="18" t="s">
        <v>1076</v>
      </c>
      <c r="C228" s="12" t="str">
        <f>IF(ISERROR(VLOOKUP($B228,Zoznamy!$B$4:$C$11,2,FALSE)),"",VLOOKUP($B228,Zoznamy!$B$4:$C$11,2,FALSE))</f>
        <v/>
      </c>
      <c r="D228" s="18" t="s">
        <v>1154</v>
      </c>
      <c r="E228" s="18" t="s">
        <v>1164</v>
      </c>
      <c r="F228" s="18"/>
      <c r="G228" s="18" t="s">
        <v>1166</v>
      </c>
      <c r="H228" s="100" t="s">
        <v>1165</v>
      </c>
      <c r="I228" s="12" t="str">
        <f>IF(ISERROR(VLOOKUP($H228,Zoznamy!$H$3:$I$620,2,FALSE)),"",VLOOKUP($H228,Zoznamy!$H$3:$I$620,2,FALSE))</f>
        <v/>
      </c>
      <c r="J228" s="24"/>
      <c r="K228" s="24" t="s">
        <v>1156</v>
      </c>
      <c r="L228" s="24" t="str">
        <f>IF(ISERROR(VLOOKUP($B228&amp;" "&amp;$M228,Zoznamy!$N$4:$O$14,2,FALSE)),"",VLOOKUP($B228&amp;" "&amp;$M228,Zoznamy!$N$4:$O$14,2,FALSE))</f>
        <v/>
      </c>
      <c r="M228" s="24" t="str">
        <f>IF(ISERROR(VLOOKUP($K228,Zoznamy!$L$4:$M$7,2,FALSE)),"",VLOOKUP($K228,Zoznamy!$L$4:$M$7,2,FALSE))</f>
        <v/>
      </c>
      <c r="N228" s="24" t="str">
        <f t="shared" si="4"/>
        <v/>
      </c>
      <c r="O228" s="24" t="str">
        <f>IF(ISERROR(VLOOKUP($B228,Zoznamy!$B$4:$K$12,10,FALSE)),"",VLOOKUP($B228,Zoznamy!$B$4:$K$12,10,FALSE))</f>
        <v/>
      </c>
    </row>
    <row r="229" spans="1:15" x14ac:dyDescent="0.25">
      <c r="A229" s="12"/>
      <c r="B229" s="18" t="s">
        <v>1076</v>
      </c>
      <c r="C229" s="12" t="str">
        <f>IF(ISERROR(VLOOKUP($B229,Zoznamy!$B$4:$C$11,2,FALSE)),"",VLOOKUP($B229,Zoznamy!$B$4:$C$11,2,FALSE))</f>
        <v/>
      </c>
      <c r="D229" s="18" t="s">
        <v>1154</v>
      </c>
      <c r="E229" s="18" t="s">
        <v>1164</v>
      </c>
      <c r="F229" s="18"/>
      <c r="G229" s="18" t="s">
        <v>1166</v>
      </c>
      <c r="H229" s="100" t="s">
        <v>1165</v>
      </c>
      <c r="I229" s="12" t="str">
        <f>IF(ISERROR(VLOOKUP($H229,Zoznamy!$H$3:$I$620,2,FALSE)),"",VLOOKUP($H229,Zoznamy!$H$3:$I$620,2,FALSE))</f>
        <v/>
      </c>
      <c r="J229" s="24"/>
      <c r="K229" s="24" t="s">
        <v>1156</v>
      </c>
      <c r="L229" s="24" t="str">
        <f>IF(ISERROR(VLOOKUP($B229&amp;" "&amp;$M229,Zoznamy!$N$4:$O$14,2,FALSE)),"",VLOOKUP($B229&amp;" "&amp;$M229,Zoznamy!$N$4:$O$14,2,FALSE))</f>
        <v/>
      </c>
      <c r="M229" s="24" t="str">
        <f>IF(ISERROR(VLOOKUP($K229,Zoznamy!$L$4:$M$7,2,FALSE)),"",VLOOKUP($K229,Zoznamy!$L$4:$M$7,2,FALSE))</f>
        <v/>
      </c>
      <c r="N229" s="24" t="str">
        <f t="shared" si="4"/>
        <v/>
      </c>
      <c r="O229" s="24" t="str">
        <f>IF(ISERROR(VLOOKUP($B229,Zoznamy!$B$4:$K$12,10,FALSE)),"",VLOOKUP($B229,Zoznamy!$B$4:$K$12,10,FALSE))</f>
        <v/>
      </c>
    </row>
    <row r="230" spans="1:15" x14ac:dyDescent="0.25">
      <c r="A230" s="12"/>
      <c r="B230" s="18" t="s">
        <v>1076</v>
      </c>
      <c r="C230" s="12" t="str">
        <f>IF(ISERROR(VLOOKUP($B230,Zoznamy!$B$4:$C$11,2,FALSE)),"",VLOOKUP($B230,Zoznamy!$B$4:$C$11,2,FALSE))</f>
        <v/>
      </c>
      <c r="D230" s="18" t="s">
        <v>1154</v>
      </c>
      <c r="E230" s="18" t="s">
        <v>1164</v>
      </c>
      <c r="F230" s="18"/>
      <c r="G230" s="18" t="s">
        <v>1166</v>
      </c>
      <c r="H230" s="100" t="s">
        <v>1165</v>
      </c>
      <c r="I230" s="12" t="str">
        <f>IF(ISERROR(VLOOKUP($H230,Zoznamy!$H$3:$I$620,2,FALSE)),"",VLOOKUP($H230,Zoznamy!$H$3:$I$620,2,FALSE))</f>
        <v/>
      </c>
      <c r="J230" s="24"/>
      <c r="K230" s="24" t="s">
        <v>1156</v>
      </c>
      <c r="L230" s="24" t="str">
        <f>IF(ISERROR(VLOOKUP($B230&amp;" "&amp;$M230,Zoznamy!$N$4:$O$14,2,FALSE)),"",VLOOKUP($B230&amp;" "&amp;$M230,Zoznamy!$N$4:$O$14,2,FALSE))</f>
        <v/>
      </c>
      <c r="M230" s="24" t="str">
        <f>IF(ISERROR(VLOOKUP($K230,Zoznamy!$L$4:$M$7,2,FALSE)),"",VLOOKUP($K230,Zoznamy!$L$4:$M$7,2,FALSE))</f>
        <v/>
      </c>
      <c r="N230" s="24" t="str">
        <f t="shared" si="4"/>
        <v/>
      </c>
      <c r="O230" s="24" t="str">
        <f>IF(ISERROR(VLOOKUP($B230,Zoznamy!$B$4:$K$12,10,FALSE)),"",VLOOKUP($B230,Zoznamy!$B$4:$K$12,10,FALSE))</f>
        <v/>
      </c>
    </row>
    <row r="231" spans="1:15" x14ac:dyDescent="0.25">
      <c r="A231" s="12"/>
      <c r="B231" s="18" t="s">
        <v>1076</v>
      </c>
      <c r="C231" s="12" t="str">
        <f>IF(ISERROR(VLOOKUP($B231,Zoznamy!$B$4:$C$11,2,FALSE)),"",VLOOKUP($B231,Zoznamy!$B$4:$C$11,2,FALSE))</f>
        <v/>
      </c>
      <c r="D231" s="18" t="s">
        <v>1154</v>
      </c>
      <c r="E231" s="18" t="s">
        <v>1164</v>
      </c>
      <c r="F231" s="18"/>
      <c r="G231" s="18" t="s">
        <v>1166</v>
      </c>
      <c r="H231" s="100" t="s">
        <v>1165</v>
      </c>
      <c r="I231" s="12" t="str">
        <f>IF(ISERROR(VLOOKUP($H231,Zoznamy!$H$3:$I$620,2,FALSE)),"",VLOOKUP($H231,Zoznamy!$H$3:$I$620,2,FALSE))</f>
        <v/>
      </c>
      <c r="J231" s="24"/>
      <c r="K231" s="24" t="s">
        <v>1156</v>
      </c>
      <c r="L231" s="24" t="str">
        <f>IF(ISERROR(VLOOKUP($B231&amp;" "&amp;$M231,Zoznamy!$N$4:$O$14,2,FALSE)),"",VLOOKUP($B231&amp;" "&amp;$M231,Zoznamy!$N$4:$O$14,2,FALSE))</f>
        <v/>
      </c>
      <c r="M231" s="24" t="str">
        <f>IF(ISERROR(VLOOKUP($K231,Zoznamy!$L$4:$M$7,2,FALSE)),"",VLOOKUP($K231,Zoznamy!$L$4:$M$7,2,FALSE))</f>
        <v/>
      </c>
      <c r="N231" s="24" t="str">
        <f t="shared" si="4"/>
        <v/>
      </c>
      <c r="O231" s="24" t="str">
        <f>IF(ISERROR(VLOOKUP($B231,Zoznamy!$B$4:$K$12,10,FALSE)),"",VLOOKUP($B231,Zoznamy!$B$4:$K$12,10,FALSE))</f>
        <v/>
      </c>
    </row>
    <row r="232" spans="1:15" x14ac:dyDescent="0.25">
      <c r="A232" s="12"/>
      <c r="B232" s="18" t="s">
        <v>1076</v>
      </c>
      <c r="C232" s="12" t="str">
        <f>IF(ISERROR(VLOOKUP($B232,Zoznamy!$B$4:$C$11,2,FALSE)),"",VLOOKUP($B232,Zoznamy!$B$4:$C$11,2,FALSE))</f>
        <v/>
      </c>
      <c r="D232" s="18" t="s">
        <v>1154</v>
      </c>
      <c r="E232" s="18" t="s">
        <v>1164</v>
      </c>
      <c r="F232" s="18"/>
      <c r="G232" s="18" t="s">
        <v>1166</v>
      </c>
      <c r="H232" s="100" t="s">
        <v>1165</v>
      </c>
      <c r="I232" s="12" t="str">
        <f>IF(ISERROR(VLOOKUP($H232,Zoznamy!$H$3:$I$620,2,FALSE)),"",VLOOKUP($H232,Zoznamy!$H$3:$I$620,2,FALSE))</f>
        <v/>
      </c>
      <c r="J232" s="24"/>
      <c r="K232" s="24" t="s">
        <v>1156</v>
      </c>
      <c r="L232" s="24" t="str">
        <f>IF(ISERROR(VLOOKUP($B232&amp;" "&amp;$M232,Zoznamy!$N$4:$O$14,2,FALSE)),"",VLOOKUP($B232&amp;" "&amp;$M232,Zoznamy!$N$4:$O$14,2,FALSE))</f>
        <v/>
      </c>
      <c r="M232" s="24" t="str">
        <f>IF(ISERROR(VLOOKUP($K232,Zoznamy!$L$4:$M$7,2,FALSE)),"",VLOOKUP($K232,Zoznamy!$L$4:$M$7,2,FALSE))</f>
        <v/>
      </c>
      <c r="N232" s="24" t="str">
        <f t="shared" si="4"/>
        <v/>
      </c>
      <c r="O232" s="24" t="str">
        <f>IF(ISERROR(VLOOKUP($B232,Zoznamy!$B$4:$K$12,10,FALSE)),"",VLOOKUP($B232,Zoznamy!$B$4:$K$12,10,FALSE))</f>
        <v/>
      </c>
    </row>
    <row r="233" spans="1:15" x14ac:dyDescent="0.25">
      <c r="A233" s="12"/>
      <c r="B233" s="18" t="s">
        <v>1076</v>
      </c>
      <c r="C233" s="12" t="str">
        <f>IF(ISERROR(VLOOKUP($B233,Zoznamy!$B$4:$C$11,2,FALSE)),"",VLOOKUP($B233,Zoznamy!$B$4:$C$11,2,FALSE))</f>
        <v/>
      </c>
      <c r="D233" s="18" t="s">
        <v>1154</v>
      </c>
      <c r="E233" s="18" t="s">
        <v>1164</v>
      </c>
      <c r="F233" s="18"/>
      <c r="G233" s="18" t="s">
        <v>1166</v>
      </c>
      <c r="H233" s="100" t="s">
        <v>1165</v>
      </c>
      <c r="I233" s="12" t="str">
        <f>IF(ISERROR(VLOOKUP($H233,Zoznamy!$H$3:$I$620,2,FALSE)),"",VLOOKUP($H233,Zoznamy!$H$3:$I$620,2,FALSE))</f>
        <v/>
      </c>
      <c r="J233" s="24"/>
      <c r="K233" s="24" t="s">
        <v>1156</v>
      </c>
      <c r="L233" s="24" t="str">
        <f>IF(ISERROR(VLOOKUP($B233&amp;" "&amp;$M233,Zoznamy!$N$4:$O$14,2,FALSE)),"",VLOOKUP($B233&amp;" "&amp;$M233,Zoznamy!$N$4:$O$14,2,FALSE))</f>
        <v/>
      </c>
      <c r="M233" s="24" t="str">
        <f>IF(ISERROR(VLOOKUP($K233,Zoznamy!$L$4:$M$7,2,FALSE)),"",VLOOKUP($K233,Zoznamy!$L$4:$M$7,2,FALSE))</f>
        <v/>
      </c>
      <c r="N233" s="24" t="str">
        <f t="shared" si="4"/>
        <v/>
      </c>
      <c r="O233" s="24" t="str">
        <f>IF(ISERROR(VLOOKUP($B233,Zoznamy!$B$4:$K$12,10,FALSE)),"",VLOOKUP($B233,Zoznamy!$B$4:$K$12,10,FALSE))</f>
        <v/>
      </c>
    </row>
    <row r="234" spans="1:15" x14ac:dyDescent="0.25">
      <c r="A234" s="12"/>
      <c r="B234" s="18" t="s">
        <v>1076</v>
      </c>
      <c r="C234" s="12" t="str">
        <f>IF(ISERROR(VLOOKUP($B234,Zoznamy!$B$4:$C$11,2,FALSE)),"",VLOOKUP($B234,Zoznamy!$B$4:$C$11,2,FALSE))</f>
        <v/>
      </c>
      <c r="D234" s="18" t="s">
        <v>1154</v>
      </c>
      <c r="E234" s="18" t="s">
        <v>1164</v>
      </c>
      <c r="F234" s="18"/>
      <c r="G234" s="18" t="s">
        <v>1166</v>
      </c>
      <c r="H234" s="100" t="s">
        <v>1165</v>
      </c>
      <c r="I234" s="12" t="str">
        <f>IF(ISERROR(VLOOKUP($H234,Zoznamy!$H$3:$I$620,2,FALSE)),"",VLOOKUP($H234,Zoznamy!$H$3:$I$620,2,FALSE))</f>
        <v/>
      </c>
      <c r="J234" s="24"/>
      <c r="K234" s="24" t="s">
        <v>1156</v>
      </c>
      <c r="L234" s="24" t="str">
        <f>IF(ISERROR(VLOOKUP($B234&amp;" "&amp;$M234,Zoznamy!$N$4:$O$14,2,FALSE)),"",VLOOKUP($B234&amp;" "&amp;$M234,Zoznamy!$N$4:$O$14,2,FALSE))</f>
        <v/>
      </c>
      <c r="M234" s="24" t="str">
        <f>IF(ISERROR(VLOOKUP($K234,Zoznamy!$L$4:$M$7,2,FALSE)),"",VLOOKUP($K234,Zoznamy!$L$4:$M$7,2,FALSE))</f>
        <v/>
      </c>
      <c r="N234" s="24" t="str">
        <f t="shared" si="4"/>
        <v/>
      </c>
      <c r="O234" s="24" t="str">
        <f>IF(ISERROR(VLOOKUP($B234,Zoznamy!$B$4:$K$12,10,FALSE)),"",VLOOKUP($B234,Zoznamy!$B$4:$K$12,10,FALSE))</f>
        <v/>
      </c>
    </row>
    <row r="235" spans="1:15" x14ac:dyDescent="0.25">
      <c r="A235" s="12"/>
      <c r="B235" s="18" t="s">
        <v>1076</v>
      </c>
      <c r="C235" s="12" t="str">
        <f>IF(ISERROR(VLOOKUP($B235,Zoznamy!$B$4:$C$11,2,FALSE)),"",VLOOKUP($B235,Zoznamy!$B$4:$C$11,2,FALSE))</f>
        <v/>
      </c>
      <c r="D235" s="18" t="s">
        <v>1154</v>
      </c>
      <c r="E235" s="18" t="s">
        <v>1164</v>
      </c>
      <c r="F235" s="18"/>
      <c r="G235" s="18" t="s">
        <v>1166</v>
      </c>
      <c r="H235" s="100" t="s">
        <v>1165</v>
      </c>
      <c r="I235" s="12" t="str">
        <f>IF(ISERROR(VLOOKUP($H235,Zoznamy!$H$3:$I$620,2,FALSE)),"",VLOOKUP($H235,Zoznamy!$H$3:$I$620,2,FALSE))</f>
        <v/>
      </c>
      <c r="J235" s="24"/>
      <c r="K235" s="24" t="s">
        <v>1156</v>
      </c>
      <c r="L235" s="24" t="str">
        <f>IF(ISERROR(VLOOKUP($B235&amp;" "&amp;$M235,Zoznamy!$N$4:$O$14,2,FALSE)),"",VLOOKUP($B235&amp;" "&amp;$M235,Zoznamy!$N$4:$O$14,2,FALSE))</f>
        <v/>
      </c>
      <c r="M235" s="24" t="str">
        <f>IF(ISERROR(VLOOKUP($K235,Zoznamy!$L$4:$M$7,2,FALSE)),"",VLOOKUP($K235,Zoznamy!$L$4:$M$7,2,FALSE))</f>
        <v/>
      </c>
      <c r="N235" s="24" t="str">
        <f t="shared" si="4"/>
        <v/>
      </c>
      <c r="O235" s="24" t="str">
        <f>IF(ISERROR(VLOOKUP($B235,Zoznamy!$B$4:$K$12,10,FALSE)),"",VLOOKUP($B235,Zoznamy!$B$4:$K$12,10,FALSE))</f>
        <v/>
      </c>
    </row>
    <row r="236" spans="1:15" x14ac:dyDescent="0.25">
      <c r="A236" s="12"/>
      <c r="B236" s="18" t="s">
        <v>1076</v>
      </c>
      <c r="C236" s="12" t="str">
        <f>IF(ISERROR(VLOOKUP($B236,Zoznamy!$B$4:$C$11,2,FALSE)),"",VLOOKUP($B236,Zoznamy!$B$4:$C$11,2,FALSE))</f>
        <v/>
      </c>
      <c r="D236" s="18" t="s">
        <v>1154</v>
      </c>
      <c r="E236" s="18" t="s">
        <v>1164</v>
      </c>
      <c r="F236" s="18"/>
      <c r="G236" s="18" t="s">
        <v>1166</v>
      </c>
      <c r="H236" s="100" t="s">
        <v>1165</v>
      </c>
      <c r="I236" s="12" t="str">
        <f>IF(ISERROR(VLOOKUP($H236,Zoznamy!$H$3:$I$620,2,FALSE)),"",VLOOKUP($H236,Zoznamy!$H$3:$I$620,2,FALSE))</f>
        <v/>
      </c>
      <c r="J236" s="24"/>
      <c r="K236" s="24" t="s">
        <v>1156</v>
      </c>
      <c r="L236" s="24" t="str">
        <f>IF(ISERROR(VLOOKUP($B236&amp;" "&amp;$M236,Zoznamy!$N$4:$O$14,2,FALSE)),"",VLOOKUP($B236&amp;" "&amp;$M236,Zoznamy!$N$4:$O$14,2,FALSE))</f>
        <v/>
      </c>
      <c r="M236" s="24" t="str">
        <f>IF(ISERROR(VLOOKUP($K236,Zoznamy!$L$4:$M$7,2,FALSE)),"",VLOOKUP($K236,Zoznamy!$L$4:$M$7,2,FALSE))</f>
        <v/>
      </c>
      <c r="N236" s="24" t="str">
        <f t="shared" si="4"/>
        <v/>
      </c>
      <c r="O236" s="24" t="str">
        <f>IF(ISERROR(VLOOKUP($B236,Zoznamy!$B$4:$K$12,10,FALSE)),"",VLOOKUP($B236,Zoznamy!$B$4:$K$12,10,FALSE))</f>
        <v/>
      </c>
    </row>
    <row r="237" spans="1:15" x14ac:dyDescent="0.25">
      <c r="A237" s="12"/>
      <c r="B237" s="18" t="s">
        <v>1076</v>
      </c>
      <c r="C237" s="12" t="str">
        <f>IF(ISERROR(VLOOKUP($B237,Zoznamy!$B$4:$C$11,2,FALSE)),"",VLOOKUP($B237,Zoznamy!$B$4:$C$11,2,FALSE))</f>
        <v/>
      </c>
      <c r="D237" s="18" t="s">
        <v>1154</v>
      </c>
      <c r="E237" s="18" t="s">
        <v>1164</v>
      </c>
      <c r="F237" s="18"/>
      <c r="G237" s="18" t="s">
        <v>1166</v>
      </c>
      <c r="H237" s="100" t="s">
        <v>1165</v>
      </c>
      <c r="I237" s="12" t="str">
        <f>IF(ISERROR(VLOOKUP($H237,Zoznamy!$H$3:$I$620,2,FALSE)),"",VLOOKUP($H237,Zoznamy!$H$3:$I$620,2,FALSE))</f>
        <v/>
      </c>
      <c r="J237" s="24"/>
      <c r="K237" s="24" t="s">
        <v>1156</v>
      </c>
      <c r="L237" s="24" t="str">
        <f>IF(ISERROR(VLOOKUP($B237&amp;" "&amp;$M237,Zoznamy!$N$4:$O$14,2,FALSE)),"",VLOOKUP($B237&amp;" "&amp;$M237,Zoznamy!$N$4:$O$14,2,FALSE))</f>
        <v/>
      </c>
      <c r="M237" s="24" t="str">
        <f>IF(ISERROR(VLOOKUP($K237,Zoznamy!$L$4:$M$7,2,FALSE)),"",VLOOKUP($K237,Zoznamy!$L$4:$M$7,2,FALSE))</f>
        <v/>
      </c>
      <c r="N237" s="24" t="str">
        <f t="shared" si="4"/>
        <v/>
      </c>
      <c r="O237" s="24" t="str">
        <f>IF(ISERROR(VLOOKUP($B237,Zoznamy!$B$4:$K$12,10,FALSE)),"",VLOOKUP($B237,Zoznamy!$B$4:$K$12,10,FALSE))</f>
        <v/>
      </c>
    </row>
    <row r="238" spans="1:15" x14ac:dyDescent="0.25">
      <c r="A238" s="12"/>
      <c r="B238" s="18" t="s">
        <v>1076</v>
      </c>
      <c r="C238" s="12" t="str">
        <f>IF(ISERROR(VLOOKUP($B238,Zoznamy!$B$4:$C$11,2,FALSE)),"",VLOOKUP($B238,Zoznamy!$B$4:$C$11,2,FALSE))</f>
        <v/>
      </c>
      <c r="D238" s="18" t="s">
        <v>1154</v>
      </c>
      <c r="E238" s="18" t="s">
        <v>1164</v>
      </c>
      <c r="F238" s="18"/>
      <c r="G238" s="18" t="s">
        <v>1166</v>
      </c>
      <c r="H238" s="100" t="s">
        <v>1165</v>
      </c>
      <c r="I238" s="12" t="str">
        <f>IF(ISERROR(VLOOKUP($H238,Zoznamy!$H$3:$I$620,2,FALSE)),"",VLOOKUP($H238,Zoznamy!$H$3:$I$620,2,FALSE))</f>
        <v/>
      </c>
      <c r="J238" s="24"/>
      <c r="K238" s="24" t="s">
        <v>1156</v>
      </c>
      <c r="L238" s="24" t="str">
        <f>IF(ISERROR(VLOOKUP($B238&amp;" "&amp;$M238,Zoznamy!$N$4:$O$14,2,FALSE)),"",VLOOKUP($B238&amp;" "&amp;$M238,Zoznamy!$N$4:$O$14,2,FALSE))</f>
        <v/>
      </c>
      <c r="M238" s="24" t="str">
        <f>IF(ISERROR(VLOOKUP($K238,Zoznamy!$L$4:$M$7,2,FALSE)),"",VLOOKUP($K238,Zoznamy!$L$4:$M$7,2,FALSE))</f>
        <v/>
      </c>
      <c r="N238" s="24" t="str">
        <f t="shared" si="4"/>
        <v/>
      </c>
      <c r="O238" s="24" t="str">
        <f>IF(ISERROR(VLOOKUP($B238,Zoznamy!$B$4:$K$12,10,FALSE)),"",VLOOKUP($B238,Zoznamy!$B$4:$K$12,10,FALSE))</f>
        <v/>
      </c>
    </row>
    <row r="239" spans="1:15" x14ac:dyDescent="0.25">
      <c r="A239" s="12"/>
      <c r="B239" s="18" t="s">
        <v>1076</v>
      </c>
      <c r="C239" s="12" t="str">
        <f>IF(ISERROR(VLOOKUP($B239,Zoznamy!$B$4:$C$11,2,FALSE)),"",VLOOKUP($B239,Zoznamy!$B$4:$C$11,2,FALSE))</f>
        <v/>
      </c>
      <c r="D239" s="18" t="s">
        <v>1154</v>
      </c>
      <c r="E239" s="18" t="s">
        <v>1164</v>
      </c>
      <c r="F239" s="18"/>
      <c r="G239" s="18" t="s">
        <v>1166</v>
      </c>
      <c r="H239" s="100" t="s">
        <v>1165</v>
      </c>
      <c r="I239" s="12" t="str">
        <f>IF(ISERROR(VLOOKUP($H239,Zoznamy!$H$3:$I$620,2,FALSE)),"",VLOOKUP($H239,Zoznamy!$H$3:$I$620,2,FALSE))</f>
        <v/>
      </c>
      <c r="J239" s="24"/>
      <c r="K239" s="24" t="s">
        <v>1156</v>
      </c>
      <c r="L239" s="24" t="str">
        <f>IF(ISERROR(VLOOKUP($B239&amp;" "&amp;$M239,Zoznamy!$N$4:$O$14,2,FALSE)),"",VLOOKUP($B239&amp;" "&amp;$M239,Zoznamy!$N$4:$O$14,2,FALSE))</f>
        <v/>
      </c>
      <c r="M239" s="24" t="str">
        <f>IF(ISERROR(VLOOKUP($K239,Zoznamy!$L$4:$M$7,2,FALSE)),"",VLOOKUP($K239,Zoznamy!$L$4:$M$7,2,FALSE))</f>
        <v/>
      </c>
      <c r="N239" s="24" t="str">
        <f t="shared" si="4"/>
        <v/>
      </c>
      <c r="O239" s="24" t="str">
        <f>IF(ISERROR(VLOOKUP($B239,Zoznamy!$B$4:$K$12,10,FALSE)),"",VLOOKUP($B239,Zoznamy!$B$4:$K$12,10,FALSE))</f>
        <v/>
      </c>
    </row>
    <row r="240" spans="1:15" x14ac:dyDescent="0.25">
      <c r="A240" s="12"/>
      <c r="B240" s="18" t="s">
        <v>1076</v>
      </c>
      <c r="C240" s="12" t="str">
        <f>IF(ISERROR(VLOOKUP($B240,Zoznamy!$B$4:$C$11,2,FALSE)),"",VLOOKUP($B240,Zoznamy!$B$4:$C$11,2,FALSE))</f>
        <v/>
      </c>
      <c r="D240" s="18" t="s">
        <v>1154</v>
      </c>
      <c r="E240" s="18" t="s">
        <v>1164</v>
      </c>
      <c r="F240" s="18"/>
      <c r="G240" s="18" t="s">
        <v>1166</v>
      </c>
      <c r="H240" s="100" t="s">
        <v>1165</v>
      </c>
      <c r="I240" s="12" t="str">
        <f>IF(ISERROR(VLOOKUP($H240,Zoznamy!$H$3:$I$620,2,FALSE)),"",VLOOKUP($H240,Zoznamy!$H$3:$I$620,2,FALSE))</f>
        <v/>
      </c>
      <c r="J240" s="24"/>
      <c r="K240" s="24" t="s">
        <v>1156</v>
      </c>
      <c r="L240" s="24" t="str">
        <f>IF(ISERROR(VLOOKUP($B240&amp;" "&amp;$M240,Zoznamy!$N$4:$O$14,2,FALSE)),"",VLOOKUP($B240&amp;" "&amp;$M240,Zoznamy!$N$4:$O$14,2,FALSE))</f>
        <v/>
      </c>
      <c r="M240" s="24" t="str">
        <f>IF(ISERROR(VLOOKUP($K240,Zoznamy!$L$4:$M$7,2,FALSE)),"",VLOOKUP($K240,Zoznamy!$L$4:$M$7,2,FALSE))</f>
        <v/>
      </c>
      <c r="N240" s="24" t="str">
        <f t="shared" si="4"/>
        <v/>
      </c>
      <c r="O240" s="24" t="str">
        <f>IF(ISERROR(VLOOKUP($B240,Zoznamy!$B$4:$K$12,10,FALSE)),"",VLOOKUP($B240,Zoznamy!$B$4:$K$12,10,FALSE))</f>
        <v/>
      </c>
    </row>
    <row r="241" spans="1:15" x14ac:dyDescent="0.25">
      <c r="A241" s="12"/>
      <c r="B241" s="18" t="s">
        <v>1076</v>
      </c>
      <c r="C241" s="12" t="str">
        <f>IF(ISERROR(VLOOKUP($B241,Zoznamy!$B$4:$C$11,2,FALSE)),"",VLOOKUP($B241,Zoznamy!$B$4:$C$11,2,FALSE))</f>
        <v/>
      </c>
      <c r="D241" s="18" t="s">
        <v>1154</v>
      </c>
      <c r="E241" s="18" t="s">
        <v>1164</v>
      </c>
      <c r="F241" s="18"/>
      <c r="G241" s="18" t="s">
        <v>1166</v>
      </c>
      <c r="H241" s="100" t="s">
        <v>1165</v>
      </c>
      <c r="I241" s="12" t="str">
        <f>IF(ISERROR(VLOOKUP($H241,Zoznamy!$H$3:$I$620,2,FALSE)),"",VLOOKUP($H241,Zoznamy!$H$3:$I$620,2,FALSE))</f>
        <v/>
      </c>
      <c r="J241" s="24"/>
      <c r="K241" s="24" t="s">
        <v>1156</v>
      </c>
      <c r="L241" s="24" t="str">
        <f>IF(ISERROR(VLOOKUP($B241&amp;" "&amp;$M241,Zoznamy!$N$4:$O$14,2,FALSE)),"",VLOOKUP($B241&amp;" "&amp;$M241,Zoznamy!$N$4:$O$14,2,FALSE))</f>
        <v/>
      </c>
      <c r="M241" s="24" t="str">
        <f>IF(ISERROR(VLOOKUP($K241,Zoznamy!$L$4:$M$7,2,FALSE)),"",VLOOKUP($K241,Zoznamy!$L$4:$M$7,2,FALSE))</f>
        <v/>
      </c>
      <c r="N241" s="24" t="str">
        <f t="shared" si="4"/>
        <v/>
      </c>
      <c r="O241" s="24" t="str">
        <f>IF(ISERROR(VLOOKUP($B241,Zoznamy!$B$4:$K$12,10,FALSE)),"",VLOOKUP($B241,Zoznamy!$B$4:$K$12,10,FALSE))</f>
        <v/>
      </c>
    </row>
    <row r="242" spans="1:15" x14ac:dyDescent="0.25">
      <c r="A242" s="12"/>
      <c r="B242" s="18" t="s">
        <v>1076</v>
      </c>
      <c r="C242" s="12" t="str">
        <f>IF(ISERROR(VLOOKUP($B242,Zoznamy!$B$4:$C$11,2,FALSE)),"",VLOOKUP($B242,Zoznamy!$B$4:$C$11,2,FALSE))</f>
        <v/>
      </c>
      <c r="D242" s="18" t="s">
        <v>1154</v>
      </c>
      <c r="E242" s="18" t="s">
        <v>1164</v>
      </c>
      <c r="F242" s="18"/>
      <c r="G242" s="18" t="s">
        <v>1166</v>
      </c>
      <c r="H242" s="100" t="s">
        <v>1165</v>
      </c>
      <c r="I242" s="12" t="str">
        <f>IF(ISERROR(VLOOKUP($H242,Zoznamy!$H$3:$I$620,2,FALSE)),"",VLOOKUP($H242,Zoznamy!$H$3:$I$620,2,FALSE))</f>
        <v/>
      </c>
      <c r="J242" s="24"/>
      <c r="K242" s="24" t="s">
        <v>1156</v>
      </c>
      <c r="L242" s="24" t="str">
        <f>IF(ISERROR(VLOOKUP($B242&amp;" "&amp;$M242,Zoznamy!$N$4:$O$14,2,FALSE)),"",VLOOKUP($B242&amp;" "&amp;$M242,Zoznamy!$N$4:$O$14,2,FALSE))</f>
        <v/>
      </c>
      <c r="M242" s="24" t="str">
        <f>IF(ISERROR(VLOOKUP($K242,Zoznamy!$L$4:$M$7,2,FALSE)),"",VLOOKUP($K242,Zoznamy!$L$4:$M$7,2,FALSE))</f>
        <v/>
      </c>
      <c r="N242" s="24" t="str">
        <f t="shared" si="4"/>
        <v/>
      </c>
      <c r="O242" s="24" t="str">
        <f>IF(ISERROR(VLOOKUP($B242,Zoznamy!$B$4:$K$12,10,FALSE)),"",VLOOKUP($B242,Zoznamy!$B$4:$K$12,10,FALSE))</f>
        <v/>
      </c>
    </row>
    <row r="243" spans="1:15" x14ac:dyDescent="0.25">
      <c r="A243" s="12"/>
      <c r="B243" s="18" t="s">
        <v>1076</v>
      </c>
      <c r="C243" s="12" t="str">
        <f>IF(ISERROR(VLOOKUP($B243,Zoznamy!$B$4:$C$11,2,FALSE)),"",VLOOKUP($B243,Zoznamy!$B$4:$C$11,2,FALSE))</f>
        <v/>
      </c>
      <c r="D243" s="18" t="s">
        <v>1154</v>
      </c>
      <c r="E243" s="18" t="s">
        <v>1164</v>
      </c>
      <c r="F243" s="18"/>
      <c r="G243" s="18" t="s">
        <v>1166</v>
      </c>
      <c r="H243" s="100" t="s">
        <v>1165</v>
      </c>
      <c r="I243" s="12" t="str">
        <f>IF(ISERROR(VLOOKUP($H243,Zoznamy!$H$3:$I$620,2,FALSE)),"",VLOOKUP($H243,Zoznamy!$H$3:$I$620,2,FALSE))</f>
        <v/>
      </c>
      <c r="J243" s="24"/>
      <c r="K243" s="24" t="s">
        <v>1156</v>
      </c>
      <c r="L243" s="24" t="str">
        <f>IF(ISERROR(VLOOKUP($B243&amp;" "&amp;$M243,Zoznamy!$N$4:$O$14,2,FALSE)),"",VLOOKUP($B243&amp;" "&amp;$M243,Zoznamy!$N$4:$O$14,2,FALSE))</f>
        <v/>
      </c>
      <c r="M243" s="24" t="str">
        <f>IF(ISERROR(VLOOKUP($K243,Zoznamy!$L$4:$M$7,2,FALSE)),"",VLOOKUP($K243,Zoznamy!$L$4:$M$7,2,FALSE))</f>
        <v/>
      </c>
      <c r="N243" s="24" t="str">
        <f t="shared" si="4"/>
        <v/>
      </c>
      <c r="O243" s="24" t="str">
        <f>IF(ISERROR(VLOOKUP($B243,Zoznamy!$B$4:$K$12,10,FALSE)),"",VLOOKUP($B243,Zoznamy!$B$4:$K$12,10,FALSE))</f>
        <v/>
      </c>
    </row>
    <row r="244" spans="1:15" x14ac:dyDescent="0.25">
      <c r="A244" s="12"/>
      <c r="B244" s="18" t="s">
        <v>1076</v>
      </c>
      <c r="C244" s="12" t="str">
        <f>IF(ISERROR(VLOOKUP($B244,Zoznamy!$B$4:$C$11,2,FALSE)),"",VLOOKUP($B244,Zoznamy!$B$4:$C$11,2,FALSE))</f>
        <v/>
      </c>
      <c r="D244" s="18" t="s">
        <v>1154</v>
      </c>
      <c r="E244" s="18" t="s">
        <v>1164</v>
      </c>
      <c r="F244" s="18"/>
      <c r="G244" s="18" t="s">
        <v>1166</v>
      </c>
      <c r="H244" s="100" t="s">
        <v>1165</v>
      </c>
      <c r="I244" s="12" t="str">
        <f>IF(ISERROR(VLOOKUP($H244,Zoznamy!$H$3:$I$620,2,FALSE)),"",VLOOKUP($H244,Zoznamy!$H$3:$I$620,2,FALSE))</f>
        <v/>
      </c>
      <c r="J244" s="24"/>
      <c r="K244" s="24" t="s">
        <v>1156</v>
      </c>
      <c r="L244" s="24" t="str">
        <f>IF(ISERROR(VLOOKUP($B244&amp;" "&amp;$M244,Zoznamy!$N$4:$O$14,2,FALSE)),"",VLOOKUP($B244&amp;" "&amp;$M244,Zoznamy!$N$4:$O$14,2,FALSE))</f>
        <v/>
      </c>
      <c r="M244" s="24" t="str">
        <f>IF(ISERROR(VLOOKUP($K244,Zoznamy!$L$4:$M$7,2,FALSE)),"",VLOOKUP($K244,Zoznamy!$L$4:$M$7,2,FALSE))</f>
        <v/>
      </c>
      <c r="N244" s="24" t="str">
        <f t="shared" si="4"/>
        <v/>
      </c>
      <c r="O244" s="24" t="str">
        <f>IF(ISERROR(VLOOKUP($B244,Zoznamy!$B$4:$K$12,10,FALSE)),"",VLOOKUP($B244,Zoznamy!$B$4:$K$12,10,FALSE))</f>
        <v/>
      </c>
    </row>
    <row r="245" spans="1:15" x14ac:dyDescent="0.25">
      <c r="A245" s="12"/>
      <c r="B245" s="18" t="s">
        <v>1076</v>
      </c>
      <c r="C245" s="12" t="str">
        <f>IF(ISERROR(VLOOKUP($B245,Zoznamy!$B$4:$C$11,2,FALSE)),"",VLOOKUP($B245,Zoznamy!$B$4:$C$11,2,FALSE))</f>
        <v/>
      </c>
      <c r="D245" s="18" t="s">
        <v>1154</v>
      </c>
      <c r="E245" s="18" t="s">
        <v>1164</v>
      </c>
      <c r="F245" s="18"/>
      <c r="G245" s="18" t="s">
        <v>1166</v>
      </c>
      <c r="H245" s="100" t="s">
        <v>1165</v>
      </c>
      <c r="I245" s="12" t="str">
        <f>IF(ISERROR(VLOOKUP($H245,Zoznamy!$H$3:$I$620,2,FALSE)),"",VLOOKUP($H245,Zoznamy!$H$3:$I$620,2,FALSE))</f>
        <v/>
      </c>
      <c r="J245" s="24"/>
      <c r="K245" s="24" t="s">
        <v>1156</v>
      </c>
      <c r="L245" s="24" t="str">
        <f>IF(ISERROR(VLOOKUP($B245&amp;" "&amp;$M245,Zoznamy!$N$4:$O$14,2,FALSE)),"",VLOOKUP($B245&amp;" "&amp;$M245,Zoznamy!$N$4:$O$14,2,FALSE))</f>
        <v/>
      </c>
      <c r="M245" s="24" t="str">
        <f>IF(ISERROR(VLOOKUP($K245,Zoznamy!$L$4:$M$7,2,FALSE)),"",VLOOKUP($K245,Zoznamy!$L$4:$M$7,2,FALSE))</f>
        <v/>
      </c>
      <c r="N245" s="24" t="str">
        <f t="shared" si="4"/>
        <v/>
      </c>
      <c r="O245" s="24" t="str">
        <f>IF(ISERROR(VLOOKUP($B245,Zoznamy!$B$4:$K$12,10,FALSE)),"",VLOOKUP($B245,Zoznamy!$B$4:$K$12,10,FALSE))</f>
        <v/>
      </c>
    </row>
    <row r="246" spans="1:15" x14ac:dyDescent="0.25">
      <c r="A246" s="12"/>
      <c r="B246" s="18" t="s">
        <v>1076</v>
      </c>
      <c r="C246" s="12" t="str">
        <f>IF(ISERROR(VLOOKUP($B246,Zoznamy!$B$4:$C$11,2,FALSE)),"",VLOOKUP($B246,Zoznamy!$B$4:$C$11,2,FALSE))</f>
        <v/>
      </c>
      <c r="D246" s="18" t="s">
        <v>1154</v>
      </c>
      <c r="E246" s="18" t="s">
        <v>1164</v>
      </c>
      <c r="F246" s="18"/>
      <c r="G246" s="18" t="s">
        <v>1166</v>
      </c>
      <c r="H246" s="100" t="s">
        <v>1165</v>
      </c>
      <c r="I246" s="12" t="str">
        <f>IF(ISERROR(VLOOKUP($H246,Zoznamy!$H$3:$I$620,2,FALSE)),"",VLOOKUP($H246,Zoznamy!$H$3:$I$620,2,FALSE))</f>
        <v/>
      </c>
      <c r="J246" s="24"/>
      <c r="K246" s="24" t="s">
        <v>1156</v>
      </c>
      <c r="L246" s="24" t="str">
        <f>IF(ISERROR(VLOOKUP($B246&amp;" "&amp;$M246,Zoznamy!$N$4:$O$14,2,FALSE)),"",VLOOKUP($B246&amp;" "&amp;$M246,Zoznamy!$N$4:$O$14,2,FALSE))</f>
        <v/>
      </c>
      <c r="M246" s="24" t="str">
        <f>IF(ISERROR(VLOOKUP($K246,Zoznamy!$L$4:$M$7,2,FALSE)),"",VLOOKUP($K246,Zoznamy!$L$4:$M$7,2,FALSE))</f>
        <v/>
      </c>
      <c r="N246" s="24" t="str">
        <f t="shared" si="4"/>
        <v/>
      </c>
      <c r="O246" s="24" t="str">
        <f>IF(ISERROR(VLOOKUP($B246,Zoznamy!$B$4:$K$12,10,FALSE)),"",VLOOKUP($B246,Zoznamy!$B$4:$K$12,10,FALSE))</f>
        <v/>
      </c>
    </row>
    <row r="247" spans="1:15" x14ac:dyDescent="0.25">
      <c r="A247" s="12"/>
      <c r="B247" s="18" t="s">
        <v>1076</v>
      </c>
      <c r="C247" s="12" t="str">
        <f>IF(ISERROR(VLOOKUP($B247,Zoznamy!$B$4:$C$11,2,FALSE)),"",VLOOKUP($B247,Zoznamy!$B$4:$C$11,2,FALSE))</f>
        <v/>
      </c>
      <c r="D247" s="18" t="s">
        <v>1154</v>
      </c>
      <c r="E247" s="18" t="s">
        <v>1164</v>
      </c>
      <c r="F247" s="18"/>
      <c r="G247" s="18" t="s">
        <v>1166</v>
      </c>
      <c r="H247" s="100" t="s">
        <v>1165</v>
      </c>
      <c r="I247" s="12" t="str">
        <f>IF(ISERROR(VLOOKUP($H247,Zoznamy!$H$3:$I$620,2,FALSE)),"",VLOOKUP($H247,Zoznamy!$H$3:$I$620,2,FALSE))</f>
        <v/>
      </c>
      <c r="J247" s="24"/>
      <c r="K247" s="24" t="s">
        <v>1156</v>
      </c>
      <c r="L247" s="24" t="str">
        <f>IF(ISERROR(VLOOKUP($B247&amp;" "&amp;$M247,Zoznamy!$N$4:$O$14,2,FALSE)),"",VLOOKUP($B247&amp;" "&amp;$M247,Zoznamy!$N$4:$O$14,2,FALSE))</f>
        <v/>
      </c>
      <c r="M247" s="24" t="str">
        <f>IF(ISERROR(VLOOKUP($K247,Zoznamy!$L$4:$M$7,2,FALSE)),"",VLOOKUP($K247,Zoznamy!$L$4:$M$7,2,FALSE))</f>
        <v/>
      </c>
      <c r="N247" s="24" t="str">
        <f t="shared" si="4"/>
        <v/>
      </c>
      <c r="O247" s="24" t="str">
        <f>IF(ISERROR(VLOOKUP($B247,Zoznamy!$B$4:$K$12,10,FALSE)),"",VLOOKUP($B247,Zoznamy!$B$4:$K$12,10,FALSE))</f>
        <v/>
      </c>
    </row>
    <row r="248" spans="1:15" x14ac:dyDescent="0.25">
      <c r="A248" s="12"/>
      <c r="B248" s="18" t="s">
        <v>1076</v>
      </c>
      <c r="C248" s="12" t="str">
        <f>IF(ISERROR(VLOOKUP($B248,Zoznamy!$B$4:$C$11,2,FALSE)),"",VLOOKUP($B248,Zoznamy!$B$4:$C$11,2,FALSE))</f>
        <v/>
      </c>
      <c r="D248" s="18" t="s">
        <v>1154</v>
      </c>
      <c r="E248" s="18" t="s">
        <v>1164</v>
      </c>
      <c r="F248" s="18"/>
      <c r="G248" s="18" t="s">
        <v>1166</v>
      </c>
      <c r="H248" s="100" t="s">
        <v>1165</v>
      </c>
      <c r="I248" s="12" t="str">
        <f>IF(ISERROR(VLOOKUP($H248,Zoznamy!$H$3:$I$620,2,FALSE)),"",VLOOKUP($H248,Zoznamy!$H$3:$I$620,2,FALSE))</f>
        <v/>
      </c>
      <c r="J248" s="24"/>
      <c r="K248" s="24" t="s">
        <v>1156</v>
      </c>
      <c r="L248" s="24" t="str">
        <f>IF(ISERROR(VLOOKUP($B248&amp;" "&amp;$M248,Zoznamy!$N$4:$O$14,2,FALSE)),"",VLOOKUP($B248&amp;" "&amp;$M248,Zoznamy!$N$4:$O$14,2,FALSE))</f>
        <v/>
      </c>
      <c r="M248" s="24" t="str">
        <f>IF(ISERROR(VLOOKUP($K248,Zoznamy!$L$4:$M$7,2,FALSE)),"",VLOOKUP($K248,Zoznamy!$L$4:$M$7,2,FALSE))</f>
        <v/>
      </c>
      <c r="N248" s="24" t="str">
        <f t="shared" si="4"/>
        <v/>
      </c>
      <c r="O248" s="24" t="str">
        <f>IF(ISERROR(VLOOKUP($B248,Zoznamy!$B$4:$K$12,10,FALSE)),"",VLOOKUP($B248,Zoznamy!$B$4:$K$12,10,FALSE))</f>
        <v/>
      </c>
    </row>
    <row r="249" spans="1:15" x14ac:dyDescent="0.25">
      <c r="A249" s="12"/>
      <c r="B249" s="18" t="s">
        <v>1076</v>
      </c>
      <c r="C249" s="12" t="str">
        <f>IF(ISERROR(VLOOKUP($B249,Zoznamy!$B$4:$C$11,2,FALSE)),"",VLOOKUP($B249,Zoznamy!$B$4:$C$11,2,FALSE))</f>
        <v/>
      </c>
      <c r="D249" s="18" t="s">
        <v>1154</v>
      </c>
      <c r="E249" s="18" t="s">
        <v>1164</v>
      </c>
      <c r="F249" s="18"/>
      <c r="G249" s="18" t="s">
        <v>1166</v>
      </c>
      <c r="H249" s="100" t="s">
        <v>1165</v>
      </c>
      <c r="I249" s="12" t="str">
        <f>IF(ISERROR(VLOOKUP($H249,Zoznamy!$H$3:$I$620,2,FALSE)),"",VLOOKUP($H249,Zoznamy!$H$3:$I$620,2,FALSE))</f>
        <v/>
      </c>
      <c r="J249" s="24"/>
      <c r="K249" s="24" t="s">
        <v>1156</v>
      </c>
      <c r="L249" s="24" t="str">
        <f>IF(ISERROR(VLOOKUP($B249&amp;" "&amp;$M249,Zoznamy!$N$4:$O$14,2,FALSE)),"",VLOOKUP($B249&amp;" "&amp;$M249,Zoznamy!$N$4:$O$14,2,FALSE))</f>
        <v/>
      </c>
      <c r="M249" s="24" t="str">
        <f>IF(ISERROR(VLOOKUP($K249,Zoznamy!$L$4:$M$7,2,FALSE)),"",VLOOKUP($K249,Zoznamy!$L$4:$M$7,2,FALSE))</f>
        <v/>
      </c>
      <c r="N249" s="24" t="str">
        <f t="shared" si="4"/>
        <v/>
      </c>
      <c r="O249" s="24" t="str">
        <f>IF(ISERROR(VLOOKUP($B249,Zoznamy!$B$4:$K$12,10,FALSE)),"",VLOOKUP($B249,Zoznamy!$B$4:$K$12,10,FALSE))</f>
        <v/>
      </c>
    </row>
    <row r="250" spans="1:15" x14ac:dyDescent="0.25">
      <c r="A250" s="12"/>
      <c r="B250" s="18" t="s">
        <v>1076</v>
      </c>
      <c r="C250" s="12" t="str">
        <f>IF(ISERROR(VLOOKUP($B250,Zoznamy!$B$4:$C$11,2,FALSE)),"",VLOOKUP($B250,Zoznamy!$B$4:$C$11,2,FALSE))</f>
        <v/>
      </c>
      <c r="D250" s="18" t="s">
        <v>1154</v>
      </c>
      <c r="E250" s="18" t="s">
        <v>1164</v>
      </c>
      <c r="F250" s="18"/>
      <c r="G250" s="18" t="s">
        <v>1166</v>
      </c>
      <c r="H250" s="100" t="s">
        <v>1165</v>
      </c>
      <c r="I250" s="12" t="str">
        <f>IF(ISERROR(VLOOKUP($H250,Zoznamy!$H$3:$I$620,2,FALSE)),"",VLOOKUP($H250,Zoznamy!$H$3:$I$620,2,FALSE))</f>
        <v/>
      </c>
      <c r="J250" s="24"/>
      <c r="K250" s="24" t="s">
        <v>1156</v>
      </c>
      <c r="L250" s="24" t="str">
        <f>IF(ISERROR(VLOOKUP($B250&amp;" "&amp;$M250,Zoznamy!$N$4:$O$14,2,FALSE)),"",VLOOKUP($B250&amp;" "&amp;$M250,Zoznamy!$N$4:$O$14,2,FALSE))</f>
        <v/>
      </c>
      <c r="M250" s="24" t="str">
        <f>IF(ISERROR(VLOOKUP($K250,Zoznamy!$L$4:$M$7,2,FALSE)),"",VLOOKUP($K250,Zoznamy!$L$4:$M$7,2,FALSE))</f>
        <v/>
      </c>
      <c r="N250" s="24" t="str">
        <f t="shared" si="4"/>
        <v/>
      </c>
      <c r="O250" s="24" t="str">
        <f>IF(ISERROR(VLOOKUP($B250,Zoznamy!$B$4:$K$12,10,FALSE)),"",VLOOKUP($B250,Zoznamy!$B$4:$K$12,10,FALSE))</f>
        <v/>
      </c>
    </row>
    <row r="251" spans="1:15" x14ac:dyDescent="0.25">
      <c r="A251" s="12"/>
      <c r="B251" s="18" t="s">
        <v>1076</v>
      </c>
      <c r="C251" s="12" t="str">
        <f>IF(ISERROR(VLOOKUP($B251,Zoznamy!$B$4:$C$11,2,FALSE)),"",VLOOKUP($B251,Zoznamy!$B$4:$C$11,2,FALSE))</f>
        <v/>
      </c>
      <c r="D251" s="18" t="s">
        <v>1154</v>
      </c>
      <c r="E251" s="18" t="s">
        <v>1164</v>
      </c>
      <c r="F251" s="18"/>
      <c r="G251" s="18" t="s">
        <v>1166</v>
      </c>
      <c r="H251" s="100" t="s">
        <v>1165</v>
      </c>
      <c r="I251" s="12" t="str">
        <f>IF(ISERROR(VLOOKUP($H251,Zoznamy!$H$3:$I$620,2,FALSE)),"",VLOOKUP($H251,Zoznamy!$H$3:$I$620,2,FALSE))</f>
        <v/>
      </c>
      <c r="J251" s="24"/>
      <c r="K251" s="24" t="s">
        <v>1156</v>
      </c>
      <c r="L251" s="24" t="str">
        <f>IF(ISERROR(VLOOKUP($B251&amp;" "&amp;$M251,Zoznamy!$N$4:$O$14,2,FALSE)),"",VLOOKUP($B251&amp;" "&amp;$M251,Zoznamy!$N$4:$O$14,2,FALSE))</f>
        <v/>
      </c>
      <c r="M251" s="24" t="str">
        <f>IF(ISERROR(VLOOKUP($K251,Zoznamy!$L$4:$M$7,2,FALSE)),"",VLOOKUP($K251,Zoznamy!$L$4:$M$7,2,FALSE))</f>
        <v/>
      </c>
      <c r="N251" s="24" t="str">
        <f t="shared" si="4"/>
        <v/>
      </c>
      <c r="O251" s="24" t="str">
        <f>IF(ISERROR(VLOOKUP($B251,Zoznamy!$B$4:$K$12,10,FALSE)),"",VLOOKUP($B251,Zoznamy!$B$4:$K$12,10,FALSE))</f>
        <v/>
      </c>
    </row>
    <row r="252" spans="1:15" x14ac:dyDescent="0.25">
      <c r="A252" s="12"/>
      <c r="B252" s="18" t="s">
        <v>1076</v>
      </c>
      <c r="C252" s="12" t="str">
        <f>IF(ISERROR(VLOOKUP($B252,Zoznamy!$B$4:$C$11,2,FALSE)),"",VLOOKUP($B252,Zoznamy!$B$4:$C$11,2,FALSE))</f>
        <v/>
      </c>
      <c r="D252" s="18" t="s">
        <v>1154</v>
      </c>
      <c r="E252" s="18" t="s">
        <v>1164</v>
      </c>
      <c r="F252" s="18"/>
      <c r="G252" s="18" t="s">
        <v>1166</v>
      </c>
      <c r="H252" s="100" t="s">
        <v>1165</v>
      </c>
      <c r="I252" s="12" t="str">
        <f>IF(ISERROR(VLOOKUP($H252,Zoznamy!$H$3:$I$620,2,FALSE)),"",VLOOKUP($H252,Zoznamy!$H$3:$I$620,2,FALSE))</f>
        <v/>
      </c>
      <c r="J252" s="24"/>
      <c r="K252" s="24" t="s">
        <v>1156</v>
      </c>
      <c r="L252" s="24" t="str">
        <f>IF(ISERROR(VLOOKUP($B252&amp;" "&amp;$M252,Zoznamy!$N$4:$O$14,2,FALSE)),"",VLOOKUP($B252&amp;" "&amp;$M252,Zoznamy!$N$4:$O$14,2,FALSE))</f>
        <v/>
      </c>
      <c r="M252" s="24" t="str">
        <f>IF(ISERROR(VLOOKUP($K252,Zoznamy!$L$4:$M$7,2,FALSE)),"",VLOOKUP($K252,Zoznamy!$L$4:$M$7,2,FALSE))</f>
        <v/>
      </c>
      <c r="N252" s="24" t="str">
        <f t="shared" si="4"/>
        <v/>
      </c>
      <c r="O252" s="24" t="str">
        <f>IF(ISERROR(VLOOKUP($B252,Zoznamy!$B$4:$K$12,10,FALSE)),"",VLOOKUP($B252,Zoznamy!$B$4:$K$12,10,FALSE))</f>
        <v/>
      </c>
    </row>
    <row r="253" spans="1:15" x14ac:dyDescent="0.25">
      <c r="A253" s="12"/>
      <c r="B253" s="18" t="s">
        <v>1076</v>
      </c>
      <c r="C253" s="12" t="str">
        <f>IF(ISERROR(VLOOKUP($B253,Zoznamy!$B$4:$C$11,2,FALSE)),"",VLOOKUP($B253,Zoznamy!$B$4:$C$11,2,FALSE))</f>
        <v/>
      </c>
      <c r="D253" s="18" t="s">
        <v>1154</v>
      </c>
      <c r="E253" s="18" t="s">
        <v>1164</v>
      </c>
      <c r="F253" s="18"/>
      <c r="G253" s="18" t="s">
        <v>1166</v>
      </c>
      <c r="H253" s="100" t="s">
        <v>1165</v>
      </c>
      <c r="I253" s="12" t="str">
        <f>IF(ISERROR(VLOOKUP($H253,Zoznamy!$H$3:$I$620,2,FALSE)),"",VLOOKUP($H253,Zoznamy!$H$3:$I$620,2,FALSE))</f>
        <v/>
      </c>
      <c r="J253" s="24"/>
      <c r="K253" s="24" t="s">
        <v>1156</v>
      </c>
      <c r="L253" s="24" t="str">
        <f>IF(ISERROR(VLOOKUP($B253&amp;" "&amp;$M253,Zoznamy!$N$4:$O$14,2,FALSE)),"",VLOOKUP($B253&amp;" "&amp;$M253,Zoznamy!$N$4:$O$14,2,FALSE))</f>
        <v/>
      </c>
      <c r="M253" s="24" t="str">
        <f>IF(ISERROR(VLOOKUP($K253,Zoznamy!$L$4:$M$7,2,FALSE)),"",VLOOKUP($K253,Zoznamy!$L$4:$M$7,2,FALSE))</f>
        <v/>
      </c>
      <c r="N253" s="24" t="str">
        <f t="shared" si="4"/>
        <v/>
      </c>
      <c r="O253" s="24" t="str">
        <f>IF(ISERROR(VLOOKUP($B253,Zoznamy!$B$4:$K$12,10,FALSE)),"",VLOOKUP($B253,Zoznamy!$B$4:$K$12,10,FALSE))</f>
        <v/>
      </c>
    </row>
    <row r="254" spans="1:15" x14ac:dyDescent="0.25">
      <c r="A254" s="12"/>
      <c r="B254" s="18" t="s">
        <v>1076</v>
      </c>
      <c r="C254" s="12" t="str">
        <f>IF(ISERROR(VLOOKUP($B254,Zoznamy!$B$4:$C$11,2,FALSE)),"",VLOOKUP($B254,Zoznamy!$B$4:$C$11,2,FALSE))</f>
        <v/>
      </c>
      <c r="D254" s="18" t="s">
        <v>1154</v>
      </c>
      <c r="E254" s="18" t="s">
        <v>1164</v>
      </c>
      <c r="F254" s="18"/>
      <c r="G254" s="18" t="s">
        <v>1166</v>
      </c>
      <c r="H254" s="100" t="s">
        <v>1165</v>
      </c>
      <c r="I254" s="12" t="str">
        <f>IF(ISERROR(VLOOKUP($H254,Zoznamy!$H$3:$I$620,2,FALSE)),"",VLOOKUP($H254,Zoznamy!$H$3:$I$620,2,FALSE))</f>
        <v/>
      </c>
      <c r="J254" s="24"/>
      <c r="K254" s="24" t="s">
        <v>1156</v>
      </c>
      <c r="L254" s="24" t="str">
        <f>IF(ISERROR(VLOOKUP($B254&amp;" "&amp;$M254,Zoznamy!$N$4:$O$14,2,FALSE)),"",VLOOKUP($B254&amp;" "&amp;$M254,Zoznamy!$N$4:$O$14,2,FALSE))</f>
        <v/>
      </c>
      <c r="M254" s="24" t="str">
        <f>IF(ISERROR(VLOOKUP($K254,Zoznamy!$L$4:$M$7,2,FALSE)),"",VLOOKUP($K254,Zoznamy!$L$4:$M$7,2,FALSE))</f>
        <v/>
      </c>
      <c r="N254" s="24" t="str">
        <f t="shared" si="4"/>
        <v/>
      </c>
      <c r="O254" s="24" t="str">
        <f>IF(ISERROR(VLOOKUP($B254,Zoznamy!$B$4:$K$12,10,FALSE)),"",VLOOKUP($B254,Zoznamy!$B$4:$K$12,10,FALSE))</f>
        <v/>
      </c>
    </row>
    <row r="255" spans="1:15" x14ac:dyDescent="0.25">
      <c r="A255" s="12"/>
      <c r="B255" s="18" t="s">
        <v>1076</v>
      </c>
      <c r="C255" s="12" t="str">
        <f>IF(ISERROR(VLOOKUP($B255,Zoznamy!$B$4:$C$11,2,FALSE)),"",VLOOKUP($B255,Zoznamy!$B$4:$C$11,2,FALSE))</f>
        <v/>
      </c>
      <c r="D255" s="18" t="s">
        <v>1154</v>
      </c>
      <c r="E255" s="18" t="s">
        <v>1164</v>
      </c>
      <c r="F255" s="18"/>
      <c r="G255" s="18" t="s">
        <v>1166</v>
      </c>
      <c r="H255" s="100" t="s">
        <v>1165</v>
      </c>
      <c r="I255" s="12" t="str">
        <f>IF(ISERROR(VLOOKUP($H255,Zoznamy!$H$3:$I$620,2,FALSE)),"",VLOOKUP($H255,Zoznamy!$H$3:$I$620,2,FALSE))</f>
        <v/>
      </c>
      <c r="J255" s="24"/>
      <c r="K255" s="24" t="s">
        <v>1156</v>
      </c>
      <c r="L255" s="24" t="str">
        <f>IF(ISERROR(VLOOKUP($B255&amp;" "&amp;$M255,Zoznamy!$N$4:$O$14,2,FALSE)),"",VLOOKUP($B255&amp;" "&amp;$M255,Zoznamy!$N$4:$O$14,2,FALSE))</f>
        <v/>
      </c>
      <c r="M255" s="24" t="str">
        <f>IF(ISERROR(VLOOKUP($K255,Zoznamy!$L$4:$M$7,2,FALSE)),"",VLOOKUP($K255,Zoznamy!$L$4:$M$7,2,FALSE))</f>
        <v/>
      </c>
      <c r="N255" s="24" t="str">
        <f t="shared" si="4"/>
        <v/>
      </c>
      <c r="O255" s="24" t="str">
        <f>IF(ISERROR(VLOOKUP($B255,Zoznamy!$B$4:$K$12,10,FALSE)),"",VLOOKUP($B255,Zoznamy!$B$4:$K$12,10,FALSE))</f>
        <v/>
      </c>
    </row>
    <row r="256" spans="1:15" x14ac:dyDescent="0.25">
      <c r="A256" s="12"/>
      <c r="B256" s="18" t="s">
        <v>1076</v>
      </c>
      <c r="C256" s="12" t="str">
        <f>IF(ISERROR(VLOOKUP($B256,Zoznamy!$B$4:$C$11,2,FALSE)),"",VLOOKUP($B256,Zoznamy!$B$4:$C$11,2,FALSE))</f>
        <v/>
      </c>
      <c r="D256" s="18" t="s">
        <v>1154</v>
      </c>
      <c r="E256" s="18" t="s">
        <v>1164</v>
      </c>
      <c r="F256" s="18"/>
      <c r="G256" s="18" t="s">
        <v>1166</v>
      </c>
      <c r="H256" s="100" t="s">
        <v>1165</v>
      </c>
      <c r="I256" s="12" t="str">
        <f>IF(ISERROR(VLOOKUP($H256,Zoznamy!$H$3:$I$620,2,FALSE)),"",VLOOKUP($H256,Zoznamy!$H$3:$I$620,2,FALSE))</f>
        <v/>
      </c>
      <c r="J256" s="24"/>
      <c r="K256" s="24" t="s">
        <v>1156</v>
      </c>
      <c r="L256" s="24" t="str">
        <f>IF(ISERROR(VLOOKUP($B256&amp;" "&amp;$M256,Zoznamy!$N$4:$O$14,2,FALSE)),"",VLOOKUP($B256&amp;" "&amp;$M256,Zoznamy!$N$4:$O$14,2,FALSE))</f>
        <v/>
      </c>
      <c r="M256" s="24" t="str">
        <f>IF(ISERROR(VLOOKUP($K256,Zoznamy!$L$4:$M$7,2,FALSE)),"",VLOOKUP($K256,Zoznamy!$L$4:$M$7,2,FALSE))</f>
        <v/>
      </c>
      <c r="N256" s="24" t="str">
        <f t="shared" si="4"/>
        <v/>
      </c>
      <c r="O256" s="24" t="str">
        <f>IF(ISERROR(VLOOKUP($B256,Zoznamy!$B$4:$K$12,10,FALSE)),"",VLOOKUP($B256,Zoznamy!$B$4:$K$12,10,FALSE))</f>
        <v/>
      </c>
    </row>
    <row r="257" spans="1:15" x14ac:dyDescent="0.25">
      <c r="A257" s="12"/>
      <c r="B257" s="18" t="s">
        <v>1076</v>
      </c>
      <c r="C257" s="12" t="str">
        <f>IF(ISERROR(VLOOKUP($B257,Zoznamy!$B$4:$C$11,2,FALSE)),"",VLOOKUP($B257,Zoznamy!$B$4:$C$11,2,FALSE))</f>
        <v/>
      </c>
      <c r="D257" s="18" t="s">
        <v>1154</v>
      </c>
      <c r="E257" s="18" t="s">
        <v>1164</v>
      </c>
      <c r="F257" s="18"/>
      <c r="G257" s="18" t="s">
        <v>1166</v>
      </c>
      <c r="H257" s="100" t="s">
        <v>1165</v>
      </c>
      <c r="I257" s="12" t="str">
        <f>IF(ISERROR(VLOOKUP($H257,Zoznamy!$H$3:$I$620,2,FALSE)),"",VLOOKUP($H257,Zoznamy!$H$3:$I$620,2,FALSE))</f>
        <v/>
      </c>
      <c r="J257" s="24"/>
      <c r="K257" s="24" t="s">
        <v>1156</v>
      </c>
      <c r="L257" s="24" t="str">
        <f>IF(ISERROR(VLOOKUP($B257&amp;" "&amp;$M257,Zoznamy!$N$4:$O$14,2,FALSE)),"",VLOOKUP($B257&amp;" "&amp;$M257,Zoznamy!$N$4:$O$14,2,FALSE))</f>
        <v/>
      </c>
      <c r="M257" s="24" t="str">
        <f>IF(ISERROR(VLOOKUP($K257,Zoznamy!$L$4:$M$7,2,FALSE)),"",VLOOKUP($K257,Zoznamy!$L$4:$M$7,2,FALSE))</f>
        <v/>
      </c>
      <c r="N257" s="24" t="str">
        <f t="shared" si="4"/>
        <v/>
      </c>
      <c r="O257" s="24" t="str">
        <f>IF(ISERROR(VLOOKUP($B257,Zoznamy!$B$4:$K$12,10,FALSE)),"",VLOOKUP($B257,Zoznamy!$B$4:$K$12,10,FALSE))</f>
        <v/>
      </c>
    </row>
    <row r="258" spans="1:15" x14ac:dyDescent="0.25">
      <c r="A258" s="12"/>
      <c r="B258" s="18" t="s">
        <v>1076</v>
      </c>
      <c r="C258" s="12" t="str">
        <f>IF(ISERROR(VLOOKUP($B258,Zoznamy!$B$4:$C$11,2,FALSE)),"",VLOOKUP($B258,Zoznamy!$B$4:$C$11,2,FALSE))</f>
        <v/>
      </c>
      <c r="D258" s="18" t="s">
        <v>1154</v>
      </c>
      <c r="E258" s="18" t="s">
        <v>1164</v>
      </c>
      <c r="F258" s="18"/>
      <c r="G258" s="18" t="s">
        <v>1166</v>
      </c>
      <c r="H258" s="100" t="s">
        <v>1165</v>
      </c>
      <c r="I258" s="12" t="str">
        <f>IF(ISERROR(VLOOKUP($H258,Zoznamy!$H$3:$I$620,2,FALSE)),"",VLOOKUP($H258,Zoznamy!$H$3:$I$620,2,FALSE))</f>
        <v/>
      </c>
      <c r="J258" s="24"/>
      <c r="K258" s="24" t="s">
        <v>1156</v>
      </c>
      <c r="L258" s="24" t="str">
        <f>IF(ISERROR(VLOOKUP($B258&amp;" "&amp;$M258,Zoznamy!$N$4:$O$14,2,FALSE)),"",VLOOKUP($B258&amp;" "&amp;$M258,Zoznamy!$N$4:$O$14,2,FALSE))</f>
        <v/>
      </c>
      <c r="M258" s="24" t="str">
        <f>IF(ISERROR(VLOOKUP($K258,Zoznamy!$L$4:$M$7,2,FALSE)),"",VLOOKUP($K258,Zoznamy!$L$4:$M$7,2,FALSE))</f>
        <v/>
      </c>
      <c r="N258" s="24" t="str">
        <f t="shared" si="4"/>
        <v/>
      </c>
      <c r="O258" s="24" t="str">
        <f>IF(ISERROR(VLOOKUP($B258,Zoznamy!$B$4:$K$12,10,FALSE)),"",VLOOKUP($B258,Zoznamy!$B$4:$K$12,10,FALSE))</f>
        <v/>
      </c>
    </row>
    <row r="259" spans="1:15" x14ac:dyDescent="0.25">
      <c r="A259" s="12"/>
      <c r="B259" s="18" t="s">
        <v>1076</v>
      </c>
      <c r="C259" s="12" t="str">
        <f>IF(ISERROR(VLOOKUP($B259,Zoznamy!$B$4:$C$11,2,FALSE)),"",VLOOKUP($B259,Zoznamy!$B$4:$C$11,2,FALSE))</f>
        <v/>
      </c>
      <c r="D259" s="18" t="s">
        <v>1154</v>
      </c>
      <c r="E259" s="18" t="s">
        <v>1164</v>
      </c>
      <c r="F259" s="18"/>
      <c r="G259" s="18" t="s">
        <v>1166</v>
      </c>
      <c r="H259" s="100" t="s">
        <v>1165</v>
      </c>
      <c r="I259" s="12" t="str">
        <f>IF(ISERROR(VLOOKUP($H259,Zoznamy!$H$3:$I$620,2,FALSE)),"",VLOOKUP($H259,Zoznamy!$H$3:$I$620,2,FALSE))</f>
        <v/>
      </c>
      <c r="J259" s="24"/>
      <c r="K259" s="24" t="s">
        <v>1156</v>
      </c>
      <c r="L259" s="24" t="str">
        <f>IF(ISERROR(VLOOKUP($B259&amp;" "&amp;$M259,Zoznamy!$N$4:$O$14,2,FALSE)),"",VLOOKUP($B259&amp;" "&amp;$M259,Zoznamy!$N$4:$O$14,2,FALSE))</f>
        <v/>
      </c>
      <c r="M259" s="24" t="str">
        <f>IF(ISERROR(VLOOKUP($K259,Zoznamy!$L$4:$M$7,2,FALSE)),"",VLOOKUP($K259,Zoznamy!$L$4:$M$7,2,FALSE))</f>
        <v/>
      </c>
      <c r="N259" s="24" t="str">
        <f t="shared" si="4"/>
        <v/>
      </c>
      <c r="O259" s="24" t="str">
        <f>IF(ISERROR(VLOOKUP($B259,Zoznamy!$B$4:$K$12,10,FALSE)),"",VLOOKUP($B259,Zoznamy!$B$4:$K$12,10,FALSE))</f>
        <v/>
      </c>
    </row>
    <row r="260" spans="1:15" x14ac:dyDescent="0.25">
      <c r="A260" s="12"/>
      <c r="B260" s="18" t="s">
        <v>1076</v>
      </c>
      <c r="C260" s="12" t="str">
        <f>IF(ISERROR(VLOOKUP($B260,Zoznamy!$B$4:$C$11,2,FALSE)),"",VLOOKUP($B260,Zoznamy!$B$4:$C$11,2,FALSE))</f>
        <v/>
      </c>
      <c r="D260" s="18" t="s">
        <v>1154</v>
      </c>
      <c r="E260" s="18" t="s">
        <v>1164</v>
      </c>
      <c r="F260" s="18"/>
      <c r="G260" s="18" t="s">
        <v>1166</v>
      </c>
      <c r="H260" s="100" t="s">
        <v>1165</v>
      </c>
      <c r="I260" s="12" t="str">
        <f>IF(ISERROR(VLOOKUP($H260,Zoznamy!$H$3:$I$620,2,FALSE)),"",VLOOKUP($H260,Zoznamy!$H$3:$I$620,2,FALSE))</f>
        <v/>
      </c>
      <c r="J260" s="24"/>
      <c r="K260" s="24" t="s">
        <v>1156</v>
      </c>
      <c r="L260" s="24" t="str">
        <f>IF(ISERROR(VLOOKUP($B260&amp;" "&amp;$M260,Zoznamy!$N$4:$O$14,2,FALSE)),"",VLOOKUP($B260&amp;" "&amp;$M260,Zoznamy!$N$4:$O$14,2,FALSE))</f>
        <v/>
      </c>
      <c r="M260" s="24" t="str">
        <f>IF(ISERROR(VLOOKUP($K260,Zoznamy!$L$4:$M$7,2,FALSE)),"",VLOOKUP($K260,Zoznamy!$L$4:$M$7,2,FALSE))</f>
        <v/>
      </c>
      <c r="N260" s="24" t="str">
        <f t="shared" si="4"/>
        <v/>
      </c>
      <c r="O260" s="24" t="str">
        <f>IF(ISERROR(VLOOKUP($B260,Zoznamy!$B$4:$K$12,10,FALSE)),"",VLOOKUP($B260,Zoznamy!$B$4:$K$12,10,FALSE))</f>
        <v/>
      </c>
    </row>
    <row r="261" spans="1:15" x14ac:dyDescent="0.25">
      <c r="A261" s="12"/>
      <c r="B261" s="18" t="s">
        <v>1076</v>
      </c>
      <c r="C261" s="12" t="str">
        <f>IF(ISERROR(VLOOKUP($B261,Zoznamy!$B$4:$C$11,2,FALSE)),"",VLOOKUP($B261,Zoznamy!$B$4:$C$11,2,FALSE))</f>
        <v/>
      </c>
      <c r="D261" s="18" t="s">
        <v>1154</v>
      </c>
      <c r="E261" s="18" t="s">
        <v>1164</v>
      </c>
      <c r="F261" s="18"/>
      <c r="G261" s="18" t="s">
        <v>1166</v>
      </c>
      <c r="H261" s="100" t="s">
        <v>1165</v>
      </c>
      <c r="I261" s="12" t="str">
        <f>IF(ISERROR(VLOOKUP($H261,Zoznamy!$H$3:$I$620,2,FALSE)),"",VLOOKUP($H261,Zoznamy!$H$3:$I$620,2,FALSE))</f>
        <v/>
      </c>
      <c r="J261" s="24"/>
      <c r="K261" s="24" t="s">
        <v>1156</v>
      </c>
      <c r="L261" s="24" t="str">
        <f>IF(ISERROR(VLOOKUP($B261&amp;" "&amp;$M261,Zoznamy!$N$4:$O$14,2,FALSE)),"",VLOOKUP($B261&amp;" "&amp;$M261,Zoznamy!$N$4:$O$14,2,FALSE))</f>
        <v/>
      </c>
      <c r="M261" s="24" t="str">
        <f>IF(ISERROR(VLOOKUP($K261,Zoznamy!$L$4:$M$7,2,FALSE)),"",VLOOKUP($K261,Zoznamy!$L$4:$M$7,2,FALSE))</f>
        <v/>
      </c>
      <c r="N261" s="24" t="str">
        <f t="shared" si="4"/>
        <v/>
      </c>
      <c r="O261" s="24" t="str">
        <f>IF(ISERROR(VLOOKUP($B261,Zoznamy!$B$4:$K$12,10,FALSE)),"",VLOOKUP($B261,Zoznamy!$B$4:$K$12,10,FALSE))</f>
        <v/>
      </c>
    </row>
    <row r="262" spans="1:15" x14ac:dyDescent="0.25">
      <c r="A262" s="12"/>
      <c r="B262" s="18" t="s">
        <v>1076</v>
      </c>
      <c r="C262" s="12" t="str">
        <f>IF(ISERROR(VLOOKUP($B262,Zoznamy!$B$4:$C$11,2,FALSE)),"",VLOOKUP($B262,Zoznamy!$B$4:$C$11,2,FALSE))</f>
        <v/>
      </c>
      <c r="D262" s="18" t="s">
        <v>1154</v>
      </c>
      <c r="E262" s="18" t="s">
        <v>1164</v>
      </c>
      <c r="F262" s="18"/>
      <c r="G262" s="18" t="s">
        <v>1166</v>
      </c>
      <c r="H262" s="100" t="s">
        <v>1165</v>
      </c>
      <c r="I262" s="12" t="str">
        <f>IF(ISERROR(VLOOKUP($H262,Zoznamy!$H$3:$I$620,2,FALSE)),"",VLOOKUP($H262,Zoznamy!$H$3:$I$620,2,FALSE))</f>
        <v/>
      </c>
      <c r="J262" s="24"/>
      <c r="K262" s="24" t="s">
        <v>1156</v>
      </c>
      <c r="L262" s="24" t="str">
        <f>IF(ISERROR(VLOOKUP($B262&amp;" "&amp;$M262,Zoznamy!$N$4:$O$14,2,FALSE)),"",VLOOKUP($B262&amp;" "&amp;$M262,Zoznamy!$N$4:$O$14,2,FALSE))</f>
        <v/>
      </c>
      <c r="M262" s="24" t="str">
        <f>IF(ISERROR(VLOOKUP($K262,Zoznamy!$L$4:$M$7,2,FALSE)),"",VLOOKUP($K262,Zoznamy!$L$4:$M$7,2,FALSE))</f>
        <v/>
      </c>
      <c r="N262" s="24" t="str">
        <f t="shared" si="4"/>
        <v/>
      </c>
      <c r="O262" s="24" t="str">
        <f>IF(ISERROR(VLOOKUP($B262,Zoznamy!$B$4:$K$12,10,FALSE)),"",VLOOKUP($B262,Zoznamy!$B$4:$K$12,10,FALSE))</f>
        <v/>
      </c>
    </row>
    <row r="263" spans="1:15" x14ac:dyDescent="0.25">
      <c r="A263" s="12"/>
      <c r="B263" s="18" t="s">
        <v>1076</v>
      </c>
      <c r="C263" s="12" t="str">
        <f>IF(ISERROR(VLOOKUP($B263,Zoznamy!$B$4:$C$11,2,FALSE)),"",VLOOKUP($B263,Zoznamy!$B$4:$C$11,2,FALSE))</f>
        <v/>
      </c>
      <c r="D263" s="18" t="s">
        <v>1154</v>
      </c>
      <c r="E263" s="18" t="s">
        <v>1164</v>
      </c>
      <c r="F263" s="18"/>
      <c r="G263" s="18" t="s">
        <v>1166</v>
      </c>
      <c r="H263" s="100" t="s">
        <v>1165</v>
      </c>
      <c r="I263" s="12" t="str">
        <f>IF(ISERROR(VLOOKUP($H263,Zoznamy!$H$3:$I$620,2,FALSE)),"",VLOOKUP($H263,Zoznamy!$H$3:$I$620,2,FALSE))</f>
        <v/>
      </c>
      <c r="J263" s="24"/>
      <c r="K263" s="24" t="s">
        <v>1156</v>
      </c>
      <c r="L263" s="24" t="str">
        <f>IF(ISERROR(VLOOKUP($B263&amp;" "&amp;$M263,Zoznamy!$N$4:$O$14,2,FALSE)),"",VLOOKUP($B263&amp;" "&amp;$M263,Zoznamy!$N$4:$O$14,2,FALSE))</f>
        <v/>
      </c>
      <c r="M263" s="24" t="str">
        <f>IF(ISERROR(VLOOKUP($K263,Zoznamy!$L$4:$M$7,2,FALSE)),"",VLOOKUP($K263,Zoznamy!$L$4:$M$7,2,FALSE))</f>
        <v/>
      </c>
      <c r="N263" s="24" t="str">
        <f t="shared" si="4"/>
        <v/>
      </c>
      <c r="O263" s="24" t="str">
        <f>IF(ISERROR(VLOOKUP($B263,Zoznamy!$B$4:$K$12,10,FALSE)),"",VLOOKUP($B263,Zoznamy!$B$4:$K$12,10,FALSE))</f>
        <v/>
      </c>
    </row>
    <row r="264" spans="1:15" x14ac:dyDescent="0.25">
      <c r="A264" s="12"/>
      <c r="B264" s="18" t="s">
        <v>1076</v>
      </c>
      <c r="C264" s="12" t="str">
        <f>IF(ISERROR(VLOOKUP($B264,Zoznamy!$B$4:$C$11,2,FALSE)),"",VLOOKUP($B264,Zoznamy!$B$4:$C$11,2,FALSE))</f>
        <v/>
      </c>
      <c r="D264" s="18" t="s">
        <v>1154</v>
      </c>
      <c r="E264" s="18" t="s">
        <v>1164</v>
      </c>
      <c r="F264" s="18"/>
      <c r="G264" s="18" t="s">
        <v>1166</v>
      </c>
      <c r="H264" s="100" t="s">
        <v>1165</v>
      </c>
      <c r="I264" s="12" t="str">
        <f>IF(ISERROR(VLOOKUP($H264,Zoznamy!$H$3:$I$620,2,FALSE)),"",VLOOKUP($H264,Zoznamy!$H$3:$I$620,2,FALSE))</f>
        <v/>
      </c>
      <c r="J264" s="24"/>
      <c r="K264" s="24" t="s">
        <v>1156</v>
      </c>
      <c r="L264" s="24" t="str">
        <f>IF(ISERROR(VLOOKUP($B264&amp;" "&amp;$M264,Zoznamy!$N$4:$O$14,2,FALSE)),"",VLOOKUP($B264&amp;" "&amp;$M264,Zoznamy!$N$4:$O$14,2,FALSE))</f>
        <v/>
      </c>
      <c r="M264" s="24" t="str">
        <f>IF(ISERROR(VLOOKUP($K264,Zoznamy!$L$4:$M$7,2,FALSE)),"",VLOOKUP($K264,Zoznamy!$L$4:$M$7,2,FALSE))</f>
        <v/>
      </c>
      <c r="N264" s="24" t="str">
        <f t="shared" si="4"/>
        <v/>
      </c>
      <c r="O264" s="24" t="str">
        <f>IF(ISERROR(VLOOKUP($B264,Zoznamy!$B$4:$K$12,10,FALSE)),"",VLOOKUP($B264,Zoznamy!$B$4:$K$12,10,FALSE))</f>
        <v/>
      </c>
    </row>
    <row r="265" spans="1:15" x14ac:dyDescent="0.25">
      <c r="A265" s="12"/>
      <c r="B265" s="18" t="s">
        <v>1076</v>
      </c>
      <c r="C265" s="12" t="str">
        <f>IF(ISERROR(VLOOKUP($B265,Zoznamy!$B$4:$C$11,2,FALSE)),"",VLOOKUP($B265,Zoznamy!$B$4:$C$11,2,FALSE))</f>
        <v/>
      </c>
      <c r="D265" s="18" t="s">
        <v>1154</v>
      </c>
      <c r="E265" s="18" t="s">
        <v>1164</v>
      </c>
      <c r="F265" s="18"/>
      <c r="G265" s="18" t="s">
        <v>1166</v>
      </c>
      <c r="H265" s="100" t="s">
        <v>1165</v>
      </c>
      <c r="I265" s="12" t="str">
        <f>IF(ISERROR(VLOOKUP($H265,Zoznamy!$H$3:$I$620,2,FALSE)),"",VLOOKUP($H265,Zoznamy!$H$3:$I$620,2,FALSE))</f>
        <v/>
      </c>
      <c r="J265" s="24"/>
      <c r="K265" s="24" t="s">
        <v>1156</v>
      </c>
      <c r="L265" s="24" t="str">
        <f>IF(ISERROR(VLOOKUP($B265&amp;" "&amp;$M265,Zoznamy!$N$4:$O$14,2,FALSE)),"",VLOOKUP($B265&amp;" "&amp;$M265,Zoznamy!$N$4:$O$14,2,FALSE))</f>
        <v/>
      </c>
      <c r="M265" s="24" t="str">
        <f>IF(ISERROR(VLOOKUP($K265,Zoznamy!$L$4:$M$7,2,FALSE)),"",VLOOKUP($K265,Zoznamy!$L$4:$M$7,2,FALSE))</f>
        <v/>
      </c>
      <c r="N265" s="24" t="str">
        <f t="shared" si="4"/>
        <v/>
      </c>
      <c r="O265" s="24" t="str">
        <f>IF(ISERROR(VLOOKUP($B265,Zoznamy!$B$4:$K$12,10,FALSE)),"",VLOOKUP($B265,Zoznamy!$B$4:$K$12,10,FALSE))</f>
        <v/>
      </c>
    </row>
    <row r="266" spans="1:15" x14ac:dyDescent="0.25">
      <c r="A266" s="12"/>
      <c r="B266" s="18" t="s">
        <v>1076</v>
      </c>
      <c r="C266" s="12" t="str">
        <f>IF(ISERROR(VLOOKUP($B266,Zoznamy!$B$4:$C$11,2,FALSE)),"",VLOOKUP($B266,Zoznamy!$B$4:$C$11,2,FALSE))</f>
        <v/>
      </c>
      <c r="D266" s="18" t="s">
        <v>1154</v>
      </c>
      <c r="E266" s="18" t="s">
        <v>1164</v>
      </c>
      <c r="F266" s="18"/>
      <c r="G266" s="18" t="s">
        <v>1166</v>
      </c>
      <c r="H266" s="100" t="s">
        <v>1165</v>
      </c>
      <c r="I266" s="12" t="str">
        <f>IF(ISERROR(VLOOKUP($H266,Zoznamy!$H$3:$I$620,2,FALSE)),"",VLOOKUP($H266,Zoznamy!$H$3:$I$620,2,FALSE))</f>
        <v/>
      </c>
      <c r="J266" s="24"/>
      <c r="K266" s="24" t="s">
        <v>1156</v>
      </c>
      <c r="L266" s="24" t="str">
        <f>IF(ISERROR(VLOOKUP($B266&amp;" "&amp;$M266,Zoznamy!$N$4:$O$14,2,FALSE)),"",VLOOKUP($B266&amp;" "&amp;$M266,Zoznamy!$N$4:$O$14,2,FALSE))</f>
        <v/>
      </c>
      <c r="M266" s="24" t="str">
        <f>IF(ISERROR(VLOOKUP($K266,Zoznamy!$L$4:$M$7,2,FALSE)),"",VLOOKUP($K266,Zoznamy!$L$4:$M$7,2,FALSE))</f>
        <v/>
      </c>
      <c r="N266" s="24" t="str">
        <f t="shared" si="4"/>
        <v/>
      </c>
      <c r="O266" s="24" t="str">
        <f>IF(ISERROR(VLOOKUP($B266,Zoznamy!$B$4:$K$12,10,FALSE)),"",VLOOKUP($B266,Zoznamy!$B$4:$K$12,10,FALSE))</f>
        <v/>
      </c>
    </row>
    <row r="267" spans="1:15" x14ac:dyDescent="0.25">
      <c r="A267" s="12"/>
      <c r="B267" s="18" t="s">
        <v>1076</v>
      </c>
      <c r="C267" s="12" t="str">
        <f>IF(ISERROR(VLOOKUP($B267,Zoznamy!$B$4:$C$11,2,FALSE)),"",VLOOKUP($B267,Zoznamy!$B$4:$C$11,2,FALSE))</f>
        <v/>
      </c>
      <c r="D267" s="18" t="s">
        <v>1154</v>
      </c>
      <c r="E267" s="18" t="s">
        <v>1164</v>
      </c>
      <c r="F267" s="18"/>
      <c r="G267" s="18" t="s">
        <v>1166</v>
      </c>
      <c r="H267" s="100" t="s">
        <v>1165</v>
      </c>
      <c r="I267" s="12" t="str">
        <f>IF(ISERROR(VLOOKUP($H267,Zoznamy!$H$3:$I$620,2,FALSE)),"",VLOOKUP($H267,Zoznamy!$H$3:$I$620,2,FALSE))</f>
        <v/>
      </c>
      <c r="J267" s="24"/>
      <c r="K267" s="24" t="s">
        <v>1156</v>
      </c>
      <c r="L267" s="24" t="str">
        <f>IF(ISERROR(VLOOKUP($B267&amp;" "&amp;$M267,Zoznamy!$N$4:$O$14,2,FALSE)),"",VLOOKUP($B267&amp;" "&amp;$M267,Zoznamy!$N$4:$O$14,2,FALSE))</f>
        <v/>
      </c>
      <c r="M267" s="24" t="str">
        <f>IF(ISERROR(VLOOKUP($K267,Zoznamy!$L$4:$M$7,2,FALSE)),"",VLOOKUP($K267,Zoznamy!$L$4:$M$7,2,FALSE))</f>
        <v/>
      </c>
      <c r="N267" s="24" t="str">
        <f t="shared" si="4"/>
        <v/>
      </c>
      <c r="O267" s="24" t="str">
        <f>IF(ISERROR(VLOOKUP($B267,Zoznamy!$B$4:$K$12,10,FALSE)),"",VLOOKUP($B267,Zoznamy!$B$4:$K$12,10,FALSE))</f>
        <v/>
      </c>
    </row>
    <row r="268" spans="1:15" x14ac:dyDescent="0.25">
      <c r="A268" s="12"/>
      <c r="B268" s="18" t="s">
        <v>1076</v>
      </c>
      <c r="C268" s="12" t="str">
        <f>IF(ISERROR(VLOOKUP($B268,Zoznamy!$B$4:$C$11,2,FALSE)),"",VLOOKUP($B268,Zoznamy!$B$4:$C$11,2,FALSE))</f>
        <v/>
      </c>
      <c r="D268" s="18" t="s">
        <v>1154</v>
      </c>
      <c r="E268" s="18" t="s">
        <v>1164</v>
      </c>
      <c r="F268" s="18"/>
      <c r="G268" s="18" t="s">
        <v>1166</v>
      </c>
      <c r="H268" s="100" t="s">
        <v>1165</v>
      </c>
      <c r="I268" s="12" t="str">
        <f>IF(ISERROR(VLOOKUP($H268,Zoznamy!$H$3:$I$620,2,FALSE)),"",VLOOKUP($H268,Zoznamy!$H$3:$I$620,2,FALSE))</f>
        <v/>
      </c>
      <c r="J268" s="24"/>
      <c r="K268" s="24" t="s">
        <v>1156</v>
      </c>
      <c r="L268" s="24" t="str">
        <f>IF(ISERROR(VLOOKUP($B268&amp;" "&amp;$M268,Zoznamy!$N$4:$O$14,2,FALSE)),"",VLOOKUP($B268&amp;" "&amp;$M268,Zoznamy!$N$4:$O$14,2,FALSE))</f>
        <v/>
      </c>
      <c r="M268" s="24" t="str">
        <f>IF(ISERROR(VLOOKUP($K268,Zoznamy!$L$4:$M$7,2,FALSE)),"",VLOOKUP($K268,Zoznamy!$L$4:$M$7,2,FALSE))</f>
        <v/>
      </c>
      <c r="N268" s="24" t="str">
        <f t="shared" si="4"/>
        <v/>
      </c>
      <c r="O268" s="24" t="str">
        <f>IF(ISERROR(VLOOKUP($B268,Zoznamy!$B$4:$K$12,10,FALSE)),"",VLOOKUP($B268,Zoznamy!$B$4:$K$12,10,FALSE))</f>
        <v/>
      </c>
    </row>
    <row r="269" spans="1:15" x14ac:dyDescent="0.25">
      <c r="A269" s="12"/>
      <c r="B269" s="18" t="s">
        <v>1076</v>
      </c>
      <c r="C269" s="12" t="str">
        <f>IF(ISERROR(VLOOKUP($B269,Zoznamy!$B$4:$C$11,2,FALSE)),"",VLOOKUP($B269,Zoznamy!$B$4:$C$11,2,FALSE))</f>
        <v/>
      </c>
      <c r="D269" s="18" t="s">
        <v>1154</v>
      </c>
      <c r="E269" s="18" t="s">
        <v>1164</v>
      </c>
      <c r="F269" s="18"/>
      <c r="G269" s="18" t="s">
        <v>1166</v>
      </c>
      <c r="H269" s="100" t="s">
        <v>1165</v>
      </c>
      <c r="I269" s="12" t="str">
        <f>IF(ISERROR(VLOOKUP($H269,Zoznamy!$H$3:$I$620,2,FALSE)),"",VLOOKUP($H269,Zoznamy!$H$3:$I$620,2,FALSE))</f>
        <v/>
      </c>
      <c r="J269" s="24"/>
      <c r="K269" s="24" t="s">
        <v>1156</v>
      </c>
      <c r="L269" s="24" t="str">
        <f>IF(ISERROR(VLOOKUP($B269&amp;" "&amp;$M269,Zoznamy!$N$4:$O$14,2,FALSE)),"",VLOOKUP($B269&amp;" "&amp;$M269,Zoznamy!$N$4:$O$14,2,FALSE))</f>
        <v/>
      </c>
      <c r="M269" s="24" t="str">
        <f>IF(ISERROR(VLOOKUP($K269,Zoznamy!$L$4:$M$7,2,FALSE)),"",VLOOKUP($K269,Zoznamy!$L$4:$M$7,2,FALSE))</f>
        <v/>
      </c>
      <c r="N269" s="24" t="str">
        <f t="shared" si="4"/>
        <v/>
      </c>
      <c r="O269" s="24" t="str">
        <f>IF(ISERROR(VLOOKUP($B269,Zoznamy!$B$4:$K$12,10,FALSE)),"",VLOOKUP($B269,Zoznamy!$B$4:$K$12,10,FALSE))</f>
        <v/>
      </c>
    </row>
    <row r="270" spans="1:15" x14ac:dyDescent="0.25">
      <c r="A270" s="12"/>
      <c r="B270" s="18" t="s">
        <v>1076</v>
      </c>
      <c r="C270" s="12" t="str">
        <f>IF(ISERROR(VLOOKUP($B270,Zoznamy!$B$4:$C$11,2,FALSE)),"",VLOOKUP($B270,Zoznamy!$B$4:$C$11,2,FALSE))</f>
        <v/>
      </c>
      <c r="D270" s="18" t="s">
        <v>1154</v>
      </c>
      <c r="E270" s="18" t="s">
        <v>1164</v>
      </c>
      <c r="F270" s="18"/>
      <c r="G270" s="18" t="s">
        <v>1166</v>
      </c>
      <c r="H270" s="100" t="s">
        <v>1165</v>
      </c>
      <c r="I270" s="12" t="str">
        <f>IF(ISERROR(VLOOKUP($H270,Zoznamy!$H$3:$I$620,2,FALSE)),"",VLOOKUP($H270,Zoznamy!$H$3:$I$620,2,FALSE))</f>
        <v/>
      </c>
      <c r="J270" s="24"/>
      <c r="K270" s="24" t="s">
        <v>1156</v>
      </c>
      <c r="L270" s="24" t="str">
        <f>IF(ISERROR(VLOOKUP($B270&amp;" "&amp;$M270,Zoznamy!$N$4:$O$14,2,FALSE)),"",VLOOKUP($B270&amp;" "&amp;$M270,Zoznamy!$N$4:$O$14,2,FALSE))</f>
        <v/>
      </c>
      <c r="M270" s="24" t="str">
        <f>IF(ISERROR(VLOOKUP($K270,Zoznamy!$L$4:$M$7,2,FALSE)),"",VLOOKUP($K270,Zoznamy!$L$4:$M$7,2,FALSE))</f>
        <v/>
      </c>
      <c r="N270" s="24" t="str">
        <f t="shared" si="4"/>
        <v/>
      </c>
      <c r="O270" s="24" t="str">
        <f>IF(ISERROR(VLOOKUP($B270,Zoznamy!$B$4:$K$12,10,FALSE)),"",VLOOKUP($B270,Zoznamy!$B$4:$K$12,10,FALSE))</f>
        <v/>
      </c>
    </row>
    <row r="271" spans="1:15" x14ac:dyDescent="0.25">
      <c r="A271" s="12"/>
      <c r="B271" s="18" t="s">
        <v>1076</v>
      </c>
      <c r="C271" s="12" t="str">
        <f>IF(ISERROR(VLOOKUP($B271,Zoznamy!$B$4:$C$11,2,FALSE)),"",VLOOKUP($B271,Zoznamy!$B$4:$C$11,2,FALSE))</f>
        <v/>
      </c>
      <c r="D271" s="18" t="s">
        <v>1154</v>
      </c>
      <c r="E271" s="18" t="s">
        <v>1164</v>
      </c>
      <c r="F271" s="18"/>
      <c r="G271" s="18" t="s">
        <v>1166</v>
      </c>
      <c r="H271" s="100" t="s">
        <v>1165</v>
      </c>
      <c r="I271" s="12" t="str">
        <f>IF(ISERROR(VLOOKUP($H271,Zoznamy!$H$3:$I$620,2,FALSE)),"",VLOOKUP($H271,Zoznamy!$H$3:$I$620,2,FALSE))</f>
        <v/>
      </c>
      <c r="J271" s="24"/>
      <c r="K271" s="24" t="s">
        <v>1156</v>
      </c>
      <c r="L271" s="24" t="str">
        <f>IF(ISERROR(VLOOKUP($B271&amp;" "&amp;$M271,Zoznamy!$N$4:$O$14,2,FALSE)),"",VLOOKUP($B271&amp;" "&amp;$M271,Zoznamy!$N$4:$O$14,2,FALSE))</f>
        <v/>
      </c>
      <c r="M271" s="24" t="str">
        <f>IF(ISERROR(VLOOKUP($K271,Zoznamy!$L$4:$M$7,2,FALSE)),"",VLOOKUP($K271,Zoznamy!$L$4:$M$7,2,FALSE))</f>
        <v/>
      </c>
      <c r="N271" s="24" t="str">
        <f t="shared" si="4"/>
        <v/>
      </c>
      <c r="O271" s="24" t="str">
        <f>IF(ISERROR(VLOOKUP($B271,Zoznamy!$B$4:$K$12,10,FALSE)),"",VLOOKUP($B271,Zoznamy!$B$4:$K$12,10,FALSE))</f>
        <v/>
      </c>
    </row>
    <row r="272" spans="1:15" x14ac:dyDescent="0.25">
      <c r="A272" s="12"/>
      <c r="B272" s="18" t="s">
        <v>1076</v>
      </c>
      <c r="C272" s="12" t="str">
        <f>IF(ISERROR(VLOOKUP($B272,Zoznamy!$B$4:$C$11,2,FALSE)),"",VLOOKUP($B272,Zoznamy!$B$4:$C$11,2,FALSE))</f>
        <v/>
      </c>
      <c r="D272" s="18" t="s">
        <v>1154</v>
      </c>
      <c r="E272" s="18" t="s">
        <v>1164</v>
      </c>
      <c r="F272" s="18"/>
      <c r="G272" s="18" t="s">
        <v>1166</v>
      </c>
      <c r="H272" s="100" t="s">
        <v>1165</v>
      </c>
      <c r="I272" s="12" t="str">
        <f>IF(ISERROR(VLOOKUP($H272,Zoznamy!$H$3:$I$620,2,FALSE)),"",VLOOKUP($H272,Zoznamy!$H$3:$I$620,2,FALSE))</f>
        <v/>
      </c>
      <c r="J272" s="24"/>
      <c r="K272" s="24" t="s">
        <v>1156</v>
      </c>
      <c r="L272" s="24" t="str">
        <f>IF(ISERROR(VLOOKUP($B272&amp;" "&amp;$M272,Zoznamy!$N$4:$O$14,2,FALSE)),"",VLOOKUP($B272&amp;" "&amp;$M272,Zoznamy!$N$4:$O$14,2,FALSE))</f>
        <v/>
      </c>
      <c r="M272" s="24" t="str">
        <f>IF(ISERROR(VLOOKUP($K272,Zoznamy!$L$4:$M$7,2,FALSE)),"",VLOOKUP($K272,Zoznamy!$L$4:$M$7,2,FALSE))</f>
        <v/>
      </c>
      <c r="N272" s="24" t="str">
        <f t="shared" si="4"/>
        <v/>
      </c>
      <c r="O272" s="24" t="str">
        <f>IF(ISERROR(VLOOKUP($B272,Zoznamy!$B$4:$K$12,10,FALSE)),"",VLOOKUP($B272,Zoznamy!$B$4:$K$12,10,FALSE))</f>
        <v/>
      </c>
    </row>
    <row r="273" spans="1:15" x14ac:dyDescent="0.25">
      <c r="A273" s="12"/>
      <c r="B273" s="18" t="s">
        <v>1076</v>
      </c>
      <c r="C273" s="12" t="str">
        <f>IF(ISERROR(VLOOKUP($B273,Zoznamy!$B$4:$C$11,2,FALSE)),"",VLOOKUP($B273,Zoznamy!$B$4:$C$11,2,FALSE))</f>
        <v/>
      </c>
      <c r="D273" s="18" t="s">
        <v>1154</v>
      </c>
      <c r="E273" s="18" t="s">
        <v>1164</v>
      </c>
      <c r="F273" s="18"/>
      <c r="G273" s="18" t="s">
        <v>1166</v>
      </c>
      <c r="H273" s="100" t="s">
        <v>1165</v>
      </c>
      <c r="I273" s="12" t="str">
        <f>IF(ISERROR(VLOOKUP($H273,Zoznamy!$H$3:$I$620,2,FALSE)),"",VLOOKUP($H273,Zoznamy!$H$3:$I$620,2,FALSE))</f>
        <v/>
      </c>
      <c r="J273" s="24"/>
      <c r="K273" s="24" t="s">
        <v>1156</v>
      </c>
      <c r="L273" s="24" t="str">
        <f>IF(ISERROR(VLOOKUP($B273&amp;" "&amp;$M273,Zoznamy!$N$4:$O$14,2,FALSE)),"",VLOOKUP($B273&amp;" "&amp;$M273,Zoznamy!$N$4:$O$14,2,FALSE))</f>
        <v/>
      </c>
      <c r="M273" s="24" t="str">
        <f>IF(ISERROR(VLOOKUP($K273,Zoznamy!$L$4:$M$7,2,FALSE)),"",VLOOKUP($K273,Zoznamy!$L$4:$M$7,2,FALSE))</f>
        <v/>
      </c>
      <c r="N273" s="24" t="str">
        <f t="shared" si="4"/>
        <v/>
      </c>
      <c r="O273" s="24" t="str">
        <f>IF(ISERROR(VLOOKUP($B273,Zoznamy!$B$4:$K$12,10,FALSE)),"",VLOOKUP($B273,Zoznamy!$B$4:$K$12,10,FALSE))</f>
        <v/>
      </c>
    </row>
    <row r="274" spans="1:15" x14ac:dyDescent="0.25">
      <c r="A274" s="12"/>
      <c r="B274" s="18" t="s">
        <v>1076</v>
      </c>
      <c r="C274" s="12" t="str">
        <f>IF(ISERROR(VLOOKUP($B274,Zoznamy!$B$4:$C$11,2,FALSE)),"",VLOOKUP($B274,Zoznamy!$B$4:$C$11,2,FALSE))</f>
        <v/>
      </c>
      <c r="D274" s="18" t="s">
        <v>1154</v>
      </c>
      <c r="E274" s="18" t="s">
        <v>1164</v>
      </c>
      <c r="F274" s="18"/>
      <c r="G274" s="18" t="s">
        <v>1166</v>
      </c>
      <c r="H274" s="100" t="s">
        <v>1165</v>
      </c>
      <c r="I274" s="12" t="str">
        <f>IF(ISERROR(VLOOKUP($H274,Zoznamy!$H$3:$I$620,2,FALSE)),"",VLOOKUP($H274,Zoznamy!$H$3:$I$620,2,FALSE))</f>
        <v/>
      </c>
      <c r="J274" s="24"/>
      <c r="K274" s="24" t="s">
        <v>1156</v>
      </c>
      <c r="L274" s="24" t="str">
        <f>IF(ISERROR(VLOOKUP($B274&amp;" "&amp;$M274,Zoznamy!$N$4:$O$14,2,FALSE)),"",VLOOKUP($B274&amp;" "&amp;$M274,Zoznamy!$N$4:$O$14,2,FALSE))</f>
        <v/>
      </c>
      <c r="M274" s="24" t="str">
        <f>IF(ISERROR(VLOOKUP($K274,Zoznamy!$L$4:$M$7,2,FALSE)),"",VLOOKUP($K274,Zoznamy!$L$4:$M$7,2,FALSE))</f>
        <v/>
      </c>
      <c r="N274" s="24" t="str">
        <f t="shared" si="4"/>
        <v/>
      </c>
      <c r="O274" s="24" t="str">
        <f>IF(ISERROR(VLOOKUP($B274,Zoznamy!$B$4:$K$12,10,FALSE)),"",VLOOKUP($B274,Zoznamy!$B$4:$K$12,10,FALSE))</f>
        <v/>
      </c>
    </row>
    <row r="275" spans="1:15" x14ac:dyDescent="0.25">
      <c r="A275" s="12"/>
      <c r="B275" s="18" t="s">
        <v>1076</v>
      </c>
      <c r="C275" s="12" t="str">
        <f>IF(ISERROR(VLOOKUP($B275,Zoznamy!$B$4:$C$11,2,FALSE)),"",VLOOKUP($B275,Zoznamy!$B$4:$C$11,2,FALSE))</f>
        <v/>
      </c>
      <c r="D275" s="18" t="s">
        <v>1154</v>
      </c>
      <c r="E275" s="18" t="s">
        <v>1164</v>
      </c>
      <c r="F275" s="18"/>
      <c r="G275" s="18" t="s">
        <v>1166</v>
      </c>
      <c r="H275" s="100" t="s">
        <v>1165</v>
      </c>
      <c r="I275" s="12" t="str">
        <f>IF(ISERROR(VLOOKUP($H275,Zoznamy!$H$3:$I$620,2,FALSE)),"",VLOOKUP($H275,Zoznamy!$H$3:$I$620,2,FALSE))</f>
        <v/>
      </c>
      <c r="J275" s="24"/>
      <c r="K275" s="24" t="s">
        <v>1156</v>
      </c>
      <c r="L275" s="24" t="str">
        <f>IF(ISERROR(VLOOKUP($B275&amp;" "&amp;$M275,Zoznamy!$N$4:$O$14,2,FALSE)),"",VLOOKUP($B275&amp;" "&amp;$M275,Zoznamy!$N$4:$O$14,2,FALSE))</f>
        <v/>
      </c>
      <c r="M275" s="24" t="str">
        <f>IF(ISERROR(VLOOKUP($K275,Zoznamy!$L$4:$M$7,2,FALSE)),"",VLOOKUP($K275,Zoznamy!$L$4:$M$7,2,FALSE))</f>
        <v/>
      </c>
      <c r="N275" s="24" t="str">
        <f t="shared" si="4"/>
        <v/>
      </c>
      <c r="O275" s="24" t="str">
        <f>IF(ISERROR(VLOOKUP($B275,Zoznamy!$B$4:$K$12,10,FALSE)),"",VLOOKUP($B275,Zoznamy!$B$4:$K$12,10,FALSE))</f>
        <v/>
      </c>
    </row>
    <row r="276" spans="1:15" x14ac:dyDescent="0.25">
      <c r="A276" s="12"/>
      <c r="B276" s="18" t="s">
        <v>1076</v>
      </c>
      <c r="C276" s="12" t="str">
        <f>IF(ISERROR(VLOOKUP($B276,Zoznamy!$B$4:$C$11,2,FALSE)),"",VLOOKUP($B276,Zoznamy!$B$4:$C$11,2,FALSE))</f>
        <v/>
      </c>
      <c r="D276" s="18" t="s">
        <v>1154</v>
      </c>
      <c r="E276" s="18" t="s">
        <v>1164</v>
      </c>
      <c r="F276" s="18"/>
      <c r="G276" s="18" t="s">
        <v>1166</v>
      </c>
      <c r="H276" s="100" t="s">
        <v>1165</v>
      </c>
      <c r="I276" s="12" t="str">
        <f>IF(ISERROR(VLOOKUP($H276,Zoznamy!$H$3:$I$620,2,FALSE)),"",VLOOKUP($H276,Zoznamy!$H$3:$I$620,2,FALSE))</f>
        <v/>
      </c>
      <c r="J276" s="24"/>
      <c r="K276" s="24" t="s">
        <v>1156</v>
      </c>
      <c r="L276" s="24" t="str">
        <f>IF(ISERROR(VLOOKUP($B276&amp;" "&amp;$M276,Zoznamy!$N$4:$O$14,2,FALSE)),"",VLOOKUP($B276&amp;" "&amp;$M276,Zoznamy!$N$4:$O$14,2,FALSE))</f>
        <v/>
      </c>
      <c r="M276" s="24" t="str">
        <f>IF(ISERROR(VLOOKUP($K276,Zoznamy!$L$4:$M$7,2,FALSE)),"",VLOOKUP($K276,Zoznamy!$L$4:$M$7,2,FALSE))</f>
        <v/>
      </c>
      <c r="N276" s="24" t="str">
        <f t="shared" si="4"/>
        <v/>
      </c>
      <c r="O276" s="24" t="str">
        <f>IF(ISERROR(VLOOKUP($B276,Zoznamy!$B$4:$K$12,10,FALSE)),"",VLOOKUP($B276,Zoznamy!$B$4:$K$12,10,FALSE))</f>
        <v/>
      </c>
    </row>
    <row r="277" spans="1:15" x14ac:dyDescent="0.25">
      <c r="A277" s="12"/>
      <c r="B277" s="18" t="s">
        <v>1076</v>
      </c>
      <c r="C277" s="12" t="str">
        <f>IF(ISERROR(VLOOKUP($B277,Zoznamy!$B$4:$C$11,2,FALSE)),"",VLOOKUP($B277,Zoznamy!$B$4:$C$11,2,FALSE))</f>
        <v/>
      </c>
      <c r="D277" s="18" t="s">
        <v>1154</v>
      </c>
      <c r="E277" s="18" t="s">
        <v>1164</v>
      </c>
      <c r="F277" s="18"/>
      <c r="G277" s="18" t="s">
        <v>1166</v>
      </c>
      <c r="H277" s="100" t="s">
        <v>1165</v>
      </c>
      <c r="I277" s="12" t="str">
        <f>IF(ISERROR(VLOOKUP($H277,Zoznamy!$H$3:$I$620,2,FALSE)),"",VLOOKUP($H277,Zoznamy!$H$3:$I$620,2,FALSE))</f>
        <v/>
      </c>
      <c r="J277" s="24"/>
      <c r="K277" s="24" t="s">
        <v>1156</v>
      </c>
      <c r="L277" s="24" t="str">
        <f>IF(ISERROR(VLOOKUP($B277&amp;" "&amp;$M277,Zoznamy!$N$4:$O$14,2,FALSE)),"",VLOOKUP($B277&amp;" "&amp;$M277,Zoznamy!$N$4:$O$14,2,FALSE))</f>
        <v/>
      </c>
      <c r="M277" s="24" t="str">
        <f>IF(ISERROR(VLOOKUP($K277,Zoznamy!$L$4:$M$7,2,FALSE)),"",VLOOKUP($K277,Zoznamy!$L$4:$M$7,2,FALSE))</f>
        <v/>
      </c>
      <c r="N277" s="24" t="str">
        <f t="shared" ref="N277:N340" si="5">IF(ISERROR(J277*L277),"",J277*L277)</f>
        <v/>
      </c>
      <c r="O277" s="24" t="str">
        <f>IF(ISERROR(VLOOKUP($B277,Zoznamy!$B$4:$K$12,10,FALSE)),"",VLOOKUP($B277,Zoznamy!$B$4:$K$12,10,FALSE))</f>
        <v/>
      </c>
    </row>
    <row r="278" spans="1:15" x14ac:dyDescent="0.25">
      <c r="A278" s="12"/>
      <c r="B278" s="18" t="s">
        <v>1076</v>
      </c>
      <c r="C278" s="12" t="str">
        <f>IF(ISERROR(VLOOKUP($B278,Zoznamy!$B$4:$C$11,2,FALSE)),"",VLOOKUP($B278,Zoznamy!$B$4:$C$11,2,FALSE))</f>
        <v/>
      </c>
      <c r="D278" s="18" t="s">
        <v>1154</v>
      </c>
      <c r="E278" s="18" t="s">
        <v>1164</v>
      </c>
      <c r="F278" s="18"/>
      <c r="G278" s="18" t="s">
        <v>1166</v>
      </c>
      <c r="H278" s="100" t="s">
        <v>1165</v>
      </c>
      <c r="I278" s="12" t="str">
        <f>IF(ISERROR(VLOOKUP($H278,Zoznamy!$H$3:$I$620,2,FALSE)),"",VLOOKUP($H278,Zoznamy!$H$3:$I$620,2,FALSE))</f>
        <v/>
      </c>
      <c r="J278" s="24"/>
      <c r="K278" s="24" t="s">
        <v>1156</v>
      </c>
      <c r="L278" s="24" t="str">
        <f>IF(ISERROR(VLOOKUP($B278&amp;" "&amp;$M278,Zoznamy!$N$4:$O$14,2,FALSE)),"",VLOOKUP($B278&amp;" "&amp;$M278,Zoznamy!$N$4:$O$14,2,FALSE))</f>
        <v/>
      </c>
      <c r="M278" s="24" t="str">
        <f>IF(ISERROR(VLOOKUP($K278,Zoznamy!$L$4:$M$7,2,FALSE)),"",VLOOKUP($K278,Zoznamy!$L$4:$M$7,2,FALSE))</f>
        <v/>
      </c>
      <c r="N278" s="24" t="str">
        <f t="shared" si="5"/>
        <v/>
      </c>
      <c r="O278" s="24" t="str">
        <f>IF(ISERROR(VLOOKUP($B278,Zoznamy!$B$4:$K$12,10,FALSE)),"",VLOOKUP($B278,Zoznamy!$B$4:$K$12,10,FALSE))</f>
        <v/>
      </c>
    </row>
    <row r="279" spans="1:15" x14ac:dyDescent="0.25">
      <c r="A279" s="12"/>
      <c r="B279" s="18" t="s">
        <v>1076</v>
      </c>
      <c r="C279" s="12" t="str">
        <f>IF(ISERROR(VLOOKUP($B279,Zoznamy!$B$4:$C$11,2,FALSE)),"",VLOOKUP($B279,Zoznamy!$B$4:$C$11,2,FALSE))</f>
        <v/>
      </c>
      <c r="D279" s="18" t="s">
        <v>1154</v>
      </c>
      <c r="E279" s="18" t="s">
        <v>1164</v>
      </c>
      <c r="F279" s="18"/>
      <c r="G279" s="18" t="s">
        <v>1166</v>
      </c>
      <c r="H279" s="100" t="s">
        <v>1165</v>
      </c>
      <c r="I279" s="12" t="str">
        <f>IF(ISERROR(VLOOKUP($H279,Zoznamy!$H$3:$I$620,2,FALSE)),"",VLOOKUP($H279,Zoznamy!$H$3:$I$620,2,FALSE))</f>
        <v/>
      </c>
      <c r="J279" s="24"/>
      <c r="K279" s="24" t="s">
        <v>1156</v>
      </c>
      <c r="L279" s="24" t="str">
        <f>IF(ISERROR(VLOOKUP($B279&amp;" "&amp;$M279,Zoznamy!$N$4:$O$14,2,FALSE)),"",VLOOKUP($B279&amp;" "&amp;$M279,Zoznamy!$N$4:$O$14,2,FALSE))</f>
        <v/>
      </c>
      <c r="M279" s="24" t="str">
        <f>IF(ISERROR(VLOOKUP($K279,Zoznamy!$L$4:$M$7,2,FALSE)),"",VLOOKUP($K279,Zoznamy!$L$4:$M$7,2,FALSE))</f>
        <v/>
      </c>
      <c r="N279" s="24" t="str">
        <f t="shared" si="5"/>
        <v/>
      </c>
      <c r="O279" s="24" t="str">
        <f>IF(ISERROR(VLOOKUP($B279,Zoznamy!$B$4:$K$12,10,FALSE)),"",VLOOKUP($B279,Zoznamy!$B$4:$K$12,10,FALSE))</f>
        <v/>
      </c>
    </row>
    <row r="280" spans="1:15" x14ac:dyDescent="0.25">
      <c r="A280" s="12"/>
      <c r="B280" s="18" t="s">
        <v>1076</v>
      </c>
      <c r="C280" s="12" t="str">
        <f>IF(ISERROR(VLOOKUP($B280,Zoznamy!$B$4:$C$11,2,FALSE)),"",VLOOKUP($B280,Zoznamy!$B$4:$C$11,2,FALSE))</f>
        <v/>
      </c>
      <c r="D280" s="18" t="s">
        <v>1154</v>
      </c>
      <c r="E280" s="18" t="s">
        <v>1164</v>
      </c>
      <c r="F280" s="18"/>
      <c r="G280" s="18" t="s">
        <v>1166</v>
      </c>
      <c r="H280" s="100" t="s">
        <v>1165</v>
      </c>
      <c r="I280" s="12" t="str">
        <f>IF(ISERROR(VLOOKUP($H280,Zoznamy!$H$3:$I$620,2,FALSE)),"",VLOOKUP($H280,Zoznamy!$H$3:$I$620,2,FALSE))</f>
        <v/>
      </c>
      <c r="J280" s="24"/>
      <c r="K280" s="24" t="s">
        <v>1156</v>
      </c>
      <c r="L280" s="24" t="str">
        <f>IF(ISERROR(VLOOKUP($B280&amp;" "&amp;$M280,Zoznamy!$N$4:$O$14,2,FALSE)),"",VLOOKUP($B280&amp;" "&amp;$M280,Zoznamy!$N$4:$O$14,2,FALSE))</f>
        <v/>
      </c>
      <c r="M280" s="24" t="str">
        <f>IF(ISERROR(VLOOKUP($K280,Zoznamy!$L$4:$M$7,2,FALSE)),"",VLOOKUP($K280,Zoznamy!$L$4:$M$7,2,FALSE))</f>
        <v/>
      </c>
      <c r="N280" s="24" t="str">
        <f t="shared" si="5"/>
        <v/>
      </c>
      <c r="O280" s="24" t="str">
        <f>IF(ISERROR(VLOOKUP($B280,Zoznamy!$B$4:$K$12,10,FALSE)),"",VLOOKUP($B280,Zoznamy!$B$4:$K$12,10,FALSE))</f>
        <v/>
      </c>
    </row>
    <row r="281" spans="1:15" x14ac:dyDescent="0.25">
      <c r="A281" s="12"/>
      <c r="B281" s="18" t="s">
        <v>1076</v>
      </c>
      <c r="C281" s="12" t="str">
        <f>IF(ISERROR(VLOOKUP($B281,Zoznamy!$B$4:$C$11,2,FALSE)),"",VLOOKUP($B281,Zoznamy!$B$4:$C$11,2,FALSE))</f>
        <v/>
      </c>
      <c r="D281" s="18" t="s">
        <v>1154</v>
      </c>
      <c r="E281" s="18" t="s">
        <v>1164</v>
      </c>
      <c r="F281" s="18"/>
      <c r="G281" s="18" t="s">
        <v>1166</v>
      </c>
      <c r="H281" s="100" t="s">
        <v>1165</v>
      </c>
      <c r="I281" s="12" t="str">
        <f>IF(ISERROR(VLOOKUP($H281,Zoznamy!$H$3:$I$620,2,FALSE)),"",VLOOKUP($H281,Zoznamy!$H$3:$I$620,2,FALSE))</f>
        <v/>
      </c>
      <c r="J281" s="24"/>
      <c r="K281" s="24" t="s">
        <v>1156</v>
      </c>
      <c r="L281" s="24" t="str">
        <f>IF(ISERROR(VLOOKUP($B281&amp;" "&amp;$M281,Zoznamy!$N$4:$O$14,2,FALSE)),"",VLOOKUP($B281&amp;" "&amp;$M281,Zoznamy!$N$4:$O$14,2,FALSE))</f>
        <v/>
      </c>
      <c r="M281" s="24" t="str">
        <f>IF(ISERROR(VLOOKUP($K281,Zoznamy!$L$4:$M$7,2,FALSE)),"",VLOOKUP($K281,Zoznamy!$L$4:$M$7,2,FALSE))</f>
        <v/>
      </c>
      <c r="N281" s="24" t="str">
        <f t="shared" si="5"/>
        <v/>
      </c>
      <c r="O281" s="24" t="str">
        <f>IF(ISERROR(VLOOKUP($B281,Zoznamy!$B$4:$K$12,10,FALSE)),"",VLOOKUP($B281,Zoznamy!$B$4:$K$12,10,FALSE))</f>
        <v/>
      </c>
    </row>
    <row r="282" spans="1:15" x14ac:dyDescent="0.25">
      <c r="A282" s="12"/>
      <c r="B282" s="18" t="s">
        <v>1076</v>
      </c>
      <c r="C282" s="12" t="str">
        <f>IF(ISERROR(VLOOKUP($B282,Zoznamy!$B$4:$C$11,2,FALSE)),"",VLOOKUP($B282,Zoznamy!$B$4:$C$11,2,FALSE))</f>
        <v/>
      </c>
      <c r="D282" s="18" t="s">
        <v>1154</v>
      </c>
      <c r="E282" s="18" t="s">
        <v>1164</v>
      </c>
      <c r="F282" s="18"/>
      <c r="G282" s="18" t="s">
        <v>1166</v>
      </c>
      <c r="H282" s="100" t="s">
        <v>1165</v>
      </c>
      <c r="I282" s="12" t="str">
        <f>IF(ISERROR(VLOOKUP($H282,Zoznamy!$H$3:$I$620,2,FALSE)),"",VLOOKUP($H282,Zoznamy!$H$3:$I$620,2,FALSE))</f>
        <v/>
      </c>
      <c r="J282" s="24"/>
      <c r="K282" s="24" t="s">
        <v>1156</v>
      </c>
      <c r="L282" s="24" t="str">
        <f>IF(ISERROR(VLOOKUP($B282&amp;" "&amp;$M282,Zoznamy!$N$4:$O$14,2,FALSE)),"",VLOOKUP($B282&amp;" "&amp;$M282,Zoznamy!$N$4:$O$14,2,FALSE))</f>
        <v/>
      </c>
      <c r="M282" s="24" t="str">
        <f>IF(ISERROR(VLOOKUP($K282,Zoznamy!$L$4:$M$7,2,FALSE)),"",VLOOKUP($K282,Zoznamy!$L$4:$M$7,2,FALSE))</f>
        <v/>
      </c>
      <c r="N282" s="24" t="str">
        <f t="shared" si="5"/>
        <v/>
      </c>
      <c r="O282" s="24" t="str">
        <f>IF(ISERROR(VLOOKUP($B282,Zoznamy!$B$4:$K$12,10,FALSE)),"",VLOOKUP($B282,Zoznamy!$B$4:$K$12,10,FALSE))</f>
        <v/>
      </c>
    </row>
    <row r="283" spans="1:15" x14ac:dyDescent="0.25">
      <c r="A283" s="12"/>
      <c r="B283" s="18" t="s">
        <v>1076</v>
      </c>
      <c r="C283" s="12" t="str">
        <f>IF(ISERROR(VLOOKUP($B283,Zoznamy!$B$4:$C$11,2,FALSE)),"",VLOOKUP($B283,Zoznamy!$B$4:$C$11,2,FALSE))</f>
        <v/>
      </c>
      <c r="D283" s="18" t="s">
        <v>1154</v>
      </c>
      <c r="E283" s="18" t="s">
        <v>1164</v>
      </c>
      <c r="F283" s="18"/>
      <c r="G283" s="18" t="s">
        <v>1166</v>
      </c>
      <c r="H283" s="100" t="s">
        <v>1165</v>
      </c>
      <c r="I283" s="12" t="str">
        <f>IF(ISERROR(VLOOKUP($H283,Zoznamy!$H$3:$I$620,2,FALSE)),"",VLOOKUP($H283,Zoznamy!$H$3:$I$620,2,FALSE))</f>
        <v/>
      </c>
      <c r="J283" s="24"/>
      <c r="K283" s="24" t="s">
        <v>1156</v>
      </c>
      <c r="L283" s="24" t="str">
        <f>IF(ISERROR(VLOOKUP($B283&amp;" "&amp;$M283,Zoznamy!$N$4:$O$14,2,FALSE)),"",VLOOKUP($B283&amp;" "&amp;$M283,Zoznamy!$N$4:$O$14,2,FALSE))</f>
        <v/>
      </c>
      <c r="M283" s="24" t="str">
        <f>IF(ISERROR(VLOOKUP($K283,Zoznamy!$L$4:$M$7,2,FALSE)),"",VLOOKUP($K283,Zoznamy!$L$4:$M$7,2,FALSE))</f>
        <v/>
      </c>
      <c r="N283" s="24" t="str">
        <f t="shared" si="5"/>
        <v/>
      </c>
      <c r="O283" s="24" t="str">
        <f>IF(ISERROR(VLOOKUP($B283,Zoznamy!$B$4:$K$12,10,FALSE)),"",VLOOKUP($B283,Zoznamy!$B$4:$K$12,10,FALSE))</f>
        <v/>
      </c>
    </row>
    <row r="284" spans="1:15" x14ac:dyDescent="0.25">
      <c r="A284" s="12"/>
      <c r="B284" s="18" t="s">
        <v>1076</v>
      </c>
      <c r="C284" s="12" t="str">
        <f>IF(ISERROR(VLOOKUP($B284,Zoznamy!$B$4:$C$11,2,FALSE)),"",VLOOKUP($B284,Zoznamy!$B$4:$C$11,2,FALSE))</f>
        <v/>
      </c>
      <c r="D284" s="18" t="s">
        <v>1154</v>
      </c>
      <c r="E284" s="18" t="s">
        <v>1164</v>
      </c>
      <c r="F284" s="18"/>
      <c r="G284" s="18" t="s">
        <v>1166</v>
      </c>
      <c r="H284" s="100" t="s">
        <v>1165</v>
      </c>
      <c r="I284" s="12" t="str">
        <f>IF(ISERROR(VLOOKUP($H284,Zoznamy!$H$3:$I$620,2,FALSE)),"",VLOOKUP($H284,Zoznamy!$H$3:$I$620,2,FALSE))</f>
        <v/>
      </c>
      <c r="J284" s="24"/>
      <c r="K284" s="24" t="s">
        <v>1156</v>
      </c>
      <c r="L284" s="24" t="str">
        <f>IF(ISERROR(VLOOKUP($B284&amp;" "&amp;$M284,Zoznamy!$N$4:$O$14,2,FALSE)),"",VLOOKUP($B284&amp;" "&amp;$M284,Zoznamy!$N$4:$O$14,2,FALSE))</f>
        <v/>
      </c>
      <c r="M284" s="24" t="str">
        <f>IF(ISERROR(VLOOKUP($K284,Zoznamy!$L$4:$M$7,2,FALSE)),"",VLOOKUP($K284,Zoznamy!$L$4:$M$7,2,FALSE))</f>
        <v/>
      </c>
      <c r="N284" s="24" t="str">
        <f t="shared" si="5"/>
        <v/>
      </c>
      <c r="O284" s="24" t="str">
        <f>IF(ISERROR(VLOOKUP($B284,Zoznamy!$B$4:$K$12,10,FALSE)),"",VLOOKUP($B284,Zoznamy!$B$4:$K$12,10,FALSE))</f>
        <v/>
      </c>
    </row>
    <row r="285" spans="1:15" x14ac:dyDescent="0.25">
      <c r="A285" s="12"/>
      <c r="B285" s="18" t="s">
        <v>1076</v>
      </c>
      <c r="C285" s="12" t="str">
        <f>IF(ISERROR(VLOOKUP($B285,Zoznamy!$B$4:$C$11,2,FALSE)),"",VLOOKUP($B285,Zoznamy!$B$4:$C$11,2,FALSE))</f>
        <v/>
      </c>
      <c r="D285" s="18" t="s">
        <v>1154</v>
      </c>
      <c r="E285" s="18" t="s">
        <v>1164</v>
      </c>
      <c r="F285" s="18"/>
      <c r="G285" s="18" t="s">
        <v>1166</v>
      </c>
      <c r="H285" s="100" t="s">
        <v>1165</v>
      </c>
      <c r="I285" s="12" t="str">
        <f>IF(ISERROR(VLOOKUP($H285,Zoznamy!$H$3:$I$620,2,FALSE)),"",VLOOKUP($H285,Zoznamy!$H$3:$I$620,2,FALSE))</f>
        <v/>
      </c>
      <c r="J285" s="24"/>
      <c r="K285" s="24" t="s">
        <v>1156</v>
      </c>
      <c r="L285" s="24" t="str">
        <f>IF(ISERROR(VLOOKUP($B285&amp;" "&amp;$M285,Zoznamy!$N$4:$O$14,2,FALSE)),"",VLOOKUP($B285&amp;" "&amp;$M285,Zoznamy!$N$4:$O$14,2,FALSE))</f>
        <v/>
      </c>
      <c r="M285" s="24" t="str">
        <f>IF(ISERROR(VLOOKUP($K285,Zoznamy!$L$4:$M$7,2,FALSE)),"",VLOOKUP($K285,Zoznamy!$L$4:$M$7,2,FALSE))</f>
        <v/>
      </c>
      <c r="N285" s="24" t="str">
        <f t="shared" si="5"/>
        <v/>
      </c>
      <c r="O285" s="24" t="str">
        <f>IF(ISERROR(VLOOKUP($B285,Zoznamy!$B$4:$K$12,10,FALSE)),"",VLOOKUP($B285,Zoznamy!$B$4:$K$12,10,FALSE))</f>
        <v/>
      </c>
    </row>
    <row r="286" spans="1:15" x14ac:dyDescent="0.25">
      <c r="A286" s="12"/>
      <c r="B286" s="18" t="s">
        <v>1076</v>
      </c>
      <c r="C286" s="12" t="str">
        <f>IF(ISERROR(VLOOKUP($B286,Zoznamy!$B$4:$C$11,2,FALSE)),"",VLOOKUP($B286,Zoznamy!$B$4:$C$11,2,FALSE))</f>
        <v/>
      </c>
      <c r="D286" s="18" t="s">
        <v>1154</v>
      </c>
      <c r="E286" s="18" t="s">
        <v>1164</v>
      </c>
      <c r="F286" s="18"/>
      <c r="G286" s="18" t="s">
        <v>1166</v>
      </c>
      <c r="H286" s="100" t="s">
        <v>1165</v>
      </c>
      <c r="I286" s="12" t="str">
        <f>IF(ISERROR(VLOOKUP($H286,Zoznamy!$H$3:$I$620,2,FALSE)),"",VLOOKUP($H286,Zoznamy!$H$3:$I$620,2,FALSE))</f>
        <v/>
      </c>
      <c r="J286" s="24"/>
      <c r="K286" s="24" t="s">
        <v>1156</v>
      </c>
      <c r="L286" s="24" t="str">
        <f>IF(ISERROR(VLOOKUP($B286&amp;" "&amp;$M286,Zoznamy!$N$4:$O$14,2,FALSE)),"",VLOOKUP($B286&amp;" "&amp;$M286,Zoznamy!$N$4:$O$14,2,FALSE))</f>
        <v/>
      </c>
      <c r="M286" s="24" t="str">
        <f>IF(ISERROR(VLOOKUP($K286,Zoznamy!$L$4:$M$7,2,FALSE)),"",VLOOKUP($K286,Zoznamy!$L$4:$M$7,2,FALSE))</f>
        <v/>
      </c>
      <c r="N286" s="24" t="str">
        <f t="shared" si="5"/>
        <v/>
      </c>
      <c r="O286" s="24" t="str">
        <f>IF(ISERROR(VLOOKUP($B286,Zoznamy!$B$4:$K$12,10,FALSE)),"",VLOOKUP($B286,Zoznamy!$B$4:$K$12,10,FALSE))</f>
        <v/>
      </c>
    </row>
    <row r="287" spans="1:15" x14ac:dyDescent="0.25">
      <c r="A287" s="12"/>
      <c r="B287" s="18" t="s">
        <v>1076</v>
      </c>
      <c r="C287" s="12" t="str">
        <f>IF(ISERROR(VLOOKUP($B287,Zoznamy!$B$4:$C$11,2,FALSE)),"",VLOOKUP($B287,Zoznamy!$B$4:$C$11,2,FALSE))</f>
        <v/>
      </c>
      <c r="D287" s="18" t="s">
        <v>1154</v>
      </c>
      <c r="E287" s="18" t="s">
        <v>1164</v>
      </c>
      <c r="F287" s="18"/>
      <c r="G287" s="18" t="s">
        <v>1166</v>
      </c>
      <c r="H287" s="100" t="s">
        <v>1165</v>
      </c>
      <c r="I287" s="12" t="str">
        <f>IF(ISERROR(VLOOKUP($H287,Zoznamy!$H$3:$I$620,2,FALSE)),"",VLOOKUP($H287,Zoznamy!$H$3:$I$620,2,FALSE))</f>
        <v/>
      </c>
      <c r="J287" s="24"/>
      <c r="K287" s="24" t="s">
        <v>1156</v>
      </c>
      <c r="L287" s="24" t="str">
        <f>IF(ISERROR(VLOOKUP($B287&amp;" "&amp;$M287,Zoznamy!$N$4:$O$14,2,FALSE)),"",VLOOKUP($B287&amp;" "&amp;$M287,Zoznamy!$N$4:$O$14,2,FALSE))</f>
        <v/>
      </c>
      <c r="M287" s="24" t="str">
        <f>IF(ISERROR(VLOOKUP($K287,Zoznamy!$L$4:$M$7,2,FALSE)),"",VLOOKUP($K287,Zoznamy!$L$4:$M$7,2,FALSE))</f>
        <v/>
      </c>
      <c r="N287" s="24" t="str">
        <f t="shared" si="5"/>
        <v/>
      </c>
      <c r="O287" s="24" t="str">
        <f>IF(ISERROR(VLOOKUP($B287,Zoznamy!$B$4:$K$12,10,FALSE)),"",VLOOKUP($B287,Zoznamy!$B$4:$K$12,10,FALSE))</f>
        <v/>
      </c>
    </row>
    <row r="288" spans="1:15" x14ac:dyDescent="0.25">
      <c r="A288" s="12"/>
      <c r="B288" s="18" t="s">
        <v>1076</v>
      </c>
      <c r="C288" s="12" t="str">
        <f>IF(ISERROR(VLOOKUP($B288,Zoznamy!$B$4:$C$11,2,FALSE)),"",VLOOKUP($B288,Zoznamy!$B$4:$C$11,2,FALSE))</f>
        <v/>
      </c>
      <c r="D288" s="18" t="s">
        <v>1154</v>
      </c>
      <c r="E288" s="18" t="s">
        <v>1164</v>
      </c>
      <c r="F288" s="18"/>
      <c r="G288" s="18" t="s">
        <v>1166</v>
      </c>
      <c r="H288" s="100" t="s">
        <v>1165</v>
      </c>
      <c r="I288" s="12" t="str">
        <f>IF(ISERROR(VLOOKUP($H288,Zoznamy!$H$3:$I$620,2,FALSE)),"",VLOOKUP($H288,Zoznamy!$H$3:$I$620,2,FALSE))</f>
        <v/>
      </c>
      <c r="J288" s="24"/>
      <c r="K288" s="24" t="s">
        <v>1156</v>
      </c>
      <c r="L288" s="24" t="str">
        <f>IF(ISERROR(VLOOKUP($B288&amp;" "&amp;$M288,Zoznamy!$N$4:$O$14,2,FALSE)),"",VLOOKUP($B288&amp;" "&amp;$M288,Zoznamy!$N$4:$O$14,2,FALSE))</f>
        <v/>
      </c>
      <c r="M288" s="24" t="str">
        <f>IF(ISERROR(VLOOKUP($K288,Zoznamy!$L$4:$M$7,2,FALSE)),"",VLOOKUP($K288,Zoznamy!$L$4:$M$7,2,FALSE))</f>
        <v/>
      </c>
      <c r="N288" s="24" t="str">
        <f t="shared" si="5"/>
        <v/>
      </c>
      <c r="O288" s="24" t="str">
        <f>IF(ISERROR(VLOOKUP($B288,Zoznamy!$B$4:$K$12,10,FALSE)),"",VLOOKUP($B288,Zoznamy!$B$4:$K$12,10,FALSE))</f>
        <v/>
      </c>
    </row>
    <row r="289" spans="1:15" x14ac:dyDescent="0.25">
      <c r="A289" s="12"/>
      <c r="B289" s="18" t="s">
        <v>1076</v>
      </c>
      <c r="C289" s="12" t="str">
        <f>IF(ISERROR(VLOOKUP($B289,Zoznamy!$B$4:$C$11,2,FALSE)),"",VLOOKUP($B289,Zoznamy!$B$4:$C$11,2,FALSE))</f>
        <v/>
      </c>
      <c r="D289" s="18" t="s">
        <v>1154</v>
      </c>
      <c r="E289" s="18" t="s">
        <v>1164</v>
      </c>
      <c r="F289" s="18"/>
      <c r="G289" s="18" t="s">
        <v>1166</v>
      </c>
      <c r="H289" s="100" t="s">
        <v>1165</v>
      </c>
      <c r="I289" s="12" t="str">
        <f>IF(ISERROR(VLOOKUP($H289,Zoznamy!$H$3:$I$620,2,FALSE)),"",VLOOKUP($H289,Zoznamy!$H$3:$I$620,2,FALSE))</f>
        <v/>
      </c>
      <c r="J289" s="24"/>
      <c r="K289" s="24" t="s">
        <v>1156</v>
      </c>
      <c r="L289" s="24" t="str">
        <f>IF(ISERROR(VLOOKUP($B289&amp;" "&amp;$M289,Zoznamy!$N$4:$O$14,2,FALSE)),"",VLOOKUP($B289&amp;" "&amp;$M289,Zoznamy!$N$4:$O$14,2,FALSE))</f>
        <v/>
      </c>
      <c r="M289" s="24" t="str">
        <f>IF(ISERROR(VLOOKUP($K289,Zoznamy!$L$4:$M$7,2,FALSE)),"",VLOOKUP($K289,Zoznamy!$L$4:$M$7,2,FALSE))</f>
        <v/>
      </c>
      <c r="N289" s="24" t="str">
        <f t="shared" si="5"/>
        <v/>
      </c>
      <c r="O289" s="24" t="str">
        <f>IF(ISERROR(VLOOKUP($B289,Zoznamy!$B$4:$K$12,10,FALSE)),"",VLOOKUP($B289,Zoznamy!$B$4:$K$12,10,FALSE))</f>
        <v/>
      </c>
    </row>
    <row r="290" spans="1:15" x14ac:dyDescent="0.25">
      <c r="A290" s="12"/>
      <c r="B290" s="18" t="s">
        <v>1076</v>
      </c>
      <c r="C290" s="12" t="str">
        <f>IF(ISERROR(VLOOKUP($B290,Zoznamy!$B$4:$C$11,2,FALSE)),"",VLOOKUP($B290,Zoznamy!$B$4:$C$11,2,FALSE))</f>
        <v/>
      </c>
      <c r="D290" s="18" t="s">
        <v>1154</v>
      </c>
      <c r="E290" s="18" t="s">
        <v>1164</v>
      </c>
      <c r="F290" s="18"/>
      <c r="G290" s="18" t="s">
        <v>1166</v>
      </c>
      <c r="H290" s="100" t="s">
        <v>1165</v>
      </c>
      <c r="I290" s="12" t="str">
        <f>IF(ISERROR(VLOOKUP($H290,Zoznamy!$H$3:$I$620,2,FALSE)),"",VLOOKUP($H290,Zoznamy!$H$3:$I$620,2,FALSE))</f>
        <v/>
      </c>
      <c r="J290" s="24"/>
      <c r="K290" s="24" t="s">
        <v>1156</v>
      </c>
      <c r="L290" s="24" t="str">
        <f>IF(ISERROR(VLOOKUP($B290&amp;" "&amp;$M290,Zoznamy!$N$4:$O$14,2,FALSE)),"",VLOOKUP($B290&amp;" "&amp;$M290,Zoznamy!$N$4:$O$14,2,FALSE))</f>
        <v/>
      </c>
      <c r="M290" s="24" t="str">
        <f>IF(ISERROR(VLOOKUP($K290,Zoznamy!$L$4:$M$7,2,FALSE)),"",VLOOKUP($K290,Zoznamy!$L$4:$M$7,2,FALSE))</f>
        <v/>
      </c>
      <c r="N290" s="24" t="str">
        <f t="shared" si="5"/>
        <v/>
      </c>
      <c r="O290" s="24" t="str">
        <f>IF(ISERROR(VLOOKUP($B290,Zoznamy!$B$4:$K$12,10,FALSE)),"",VLOOKUP($B290,Zoznamy!$B$4:$K$12,10,FALSE))</f>
        <v/>
      </c>
    </row>
    <row r="291" spans="1:15" x14ac:dyDescent="0.25">
      <c r="A291" s="12"/>
      <c r="B291" s="18" t="s">
        <v>1076</v>
      </c>
      <c r="C291" s="12" t="str">
        <f>IF(ISERROR(VLOOKUP($B291,Zoznamy!$B$4:$C$11,2,FALSE)),"",VLOOKUP($B291,Zoznamy!$B$4:$C$11,2,FALSE))</f>
        <v/>
      </c>
      <c r="D291" s="18" t="s">
        <v>1154</v>
      </c>
      <c r="E291" s="18" t="s">
        <v>1164</v>
      </c>
      <c r="F291" s="18"/>
      <c r="G291" s="18" t="s">
        <v>1166</v>
      </c>
      <c r="H291" s="100" t="s">
        <v>1165</v>
      </c>
      <c r="I291" s="12" t="str">
        <f>IF(ISERROR(VLOOKUP($H291,Zoznamy!$H$3:$I$620,2,FALSE)),"",VLOOKUP($H291,Zoznamy!$H$3:$I$620,2,FALSE))</f>
        <v/>
      </c>
      <c r="J291" s="24"/>
      <c r="K291" s="24" t="s">
        <v>1156</v>
      </c>
      <c r="L291" s="24" t="str">
        <f>IF(ISERROR(VLOOKUP($B291&amp;" "&amp;$M291,Zoznamy!$N$4:$O$14,2,FALSE)),"",VLOOKUP($B291&amp;" "&amp;$M291,Zoznamy!$N$4:$O$14,2,FALSE))</f>
        <v/>
      </c>
      <c r="M291" s="24" t="str">
        <f>IF(ISERROR(VLOOKUP($K291,Zoznamy!$L$4:$M$7,2,FALSE)),"",VLOOKUP($K291,Zoznamy!$L$4:$M$7,2,FALSE))</f>
        <v/>
      </c>
      <c r="N291" s="24" t="str">
        <f t="shared" si="5"/>
        <v/>
      </c>
      <c r="O291" s="24" t="str">
        <f>IF(ISERROR(VLOOKUP($B291,Zoznamy!$B$4:$K$12,10,FALSE)),"",VLOOKUP($B291,Zoznamy!$B$4:$K$12,10,FALSE))</f>
        <v/>
      </c>
    </row>
    <row r="292" spans="1:15" x14ac:dyDescent="0.25">
      <c r="A292" s="12"/>
      <c r="B292" s="18" t="s">
        <v>1076</v>
      </c>
      <c r="C292" s="12" t="str">
        <f>IF(ISERROR(VLOOKUP($B292,Zoznamy!$B$4:$C$11,2,FALSE)),"",VLOOKUP($B292,Zoznamy!$B$4:$C$11,2,FALSE))</f>
        <v/>
      </c>
      <c r="D292" s="18" t="s">
        <v>1154</v>
      </c>
      <c r="E292" s="18" t="s">
        <v>1164</v>
      </c>
      <c r="F292" s="18"/>
      <c r="G292" s="18" t="s">
        <v>1166</v>
      </c>
      <c r="H292" s="100" t="s">
        <v>1165</v>
      </c>
      <c r="I292" s="12" t="str">
        <f>IF(ISERROR(VLOOKUP($H292,Zoznamy!$H$3:$I$620,2,FALSE)),"",VLOOKUP($H292,Zoznamy!$H$3:$I$620,2,FALSE))</f>
        <v/>
      </c>
      <c r="J292" s="24"/>
      <c r="K292" s="24" t="s">
        <v>1156</v>
      </c>
      <c r="L292" s="24" t="str">
        <f>IF(ISERROR(VLOOKUP($B292&amp;" "&amp;$M292,Zoznamy!$N$4:$O$14,2,FALSE)),"",VLOOKUP($B292&amp;" "&amp;$M292,Zoznamy!$N$4:$O$14,2,FALSE))</f>
        <v/>
      </c>
      <c r="M292" s="24" t="str">
        <f>IF(ISERROR(VLOOKUP($K292,Zoznamy!$L$4:$M$7,2,FALSE)),"",VLOOKUP($K292,Zoznamy!$L$4:$M$7,2,FALSE))</f>
        <v/>
      </c>
      <c r="N292" s="24" t="str">
        <f t="shared" si="5"/>
        <v/>
      </c>
      <c r="O292" s="24" t="str">
        <f>IF(ISERROR(VLOOKUP($B292,Zoznamy!$B$4:$K$12,10,FALSE)),"",VLOOKUP($B292,Zoznamy!$B$4:$K$12,10,FALSE))</f>
        <v/>
      </c>
    </row>
    <row r="293" spans="1:15" x14ac:dyDescent="0.25">
      <c r="A293" s="12"/>
      <c r="B293" s="18" t="s">
        <v>1076</v>
      </c>
      <c r="C293" s="12" t="str">
        <f>IF(ISERROR(VLOOKUP($B293,Zoznamy!$B$4:$C$11,2,FALSE)),"",VLOOKUP($B293,Zoznamy!$B$4:$C$11,2,FALSE))</f>
        <v/>
      </c>
      <c r="D293" s="18" t="s">
        <v>1154</v>
      </c>
      <c r="E293" s="18" t="s">
        <v>1164</v>
      </c>
      <c r="F293" s="18"/>
      <c r="G293" s="18" t="s">
        <v>1166</v>
      </c>
      <c r="H293" s="100" t="s">
        <v>1165</v>
      </c>
      <c r="I293" s="12" t="str">
        <f>IF(ISERROR(VLOOKUP($H293,Zoznamy!$H$3:$I$620,2,FALSE)),"",VLOOKUP($H293,Zoznamy!$H$3:$I$620,2,FALSE))</f>
        <v/>
      </c>
      <c r="J293" s="24"/>
      <c r="K293" s="24" t="s">
        <v>1156</v>
      </c>
      <c r="L293" s="24" t="str">
        <f>IF(ISERROR(VLOOKUP($B293&amp;" "&amp;$M293,Zoznamy!$N$4:$O$14,2,FALSE)),"",VLOOKUP($B293&amp;" "&amp;$M293,Zoznamy!$N$4:$O$14,2,FALSE))</f>
        <v/>
      </c>
      <c r="M293" s="24" t="str">
        <f>IF(ISERROR(VLOOKUP($K293,Zoznamy!$L$4:$M$7,2,FALSE)),"",VLOOKUP($K293,Zoznamy!$L$4:$M$7,2,FALSE))</f>
        <v/>
      </c>
      <c r="N293" s="24" t="str">
        <f t="shared" si="5"/>
        <v/>
      </c>
      <c r="O293" s="24" t="str">
        <f>IF(ISERROR(VLOOKUP($B293,Zoznamy!$B$4:$K$12,10,FALSE)),"",VLOOKUP($B293,Zoznamy!$B$4:$K$12,10,FALSE))</f>
        <v/>
      </c>
    </row>
    <row r="294" spans="1:15" x14ac:dyDescent="0.25">
      <c r="A294" s="12"/>
      <c r="B294" s="18" t="s">
        <v>1076</v>
      </c>
      <c r="C294" s="12" t="str">
        <f>IF(ISERROR(VLOOKUP($B294,Zoznamy!$B$4:$C$11,2,FALSE)),"",VLOOKUP($B294,Zoznamy!$B$4:$C$11,2,FALSE))</f>
        <v/>
      </c>
      <c r="D294" s="18" t="s">
        <v>1154</v>
      </c>
      <c r="E294" s="18" t="s">
        <v>1164</v>
      </c>
      <c r="F294" s="18"/>
      <c r="G294" s="18" t="s">
        <v>1166</v>
      </c>
      <c r="H294" s="100" t="s">
        <v>1165</v>
      </c>
      <c r="I294" s="12" t="str">
        <f>IF(ISERROR(VLOOKUP($H294,Zoznamy!$H$3:$I$620,2,FALSE)),"",VLOOKUP($H294,Zoznamy!$H$3:$I$620,2,FALSE))</f>
        <v/>
      </c>
      <c r="J294" s="24"/>
      <c r="K294" s="24" t="s">
        <v>1156</v>
      </c>
      <c r="L294" s="24" t="str">
        <f>IF(ISERROR(VLOOKUP($B294&amp;" "&amp;$M294,Zoznamy!$N$4:$O$14,2,FALSE)),"",VLOOKUP($B294&amp;" "&amp;$M294,Zoznamy!$N$4:$O$14,2,FALSE))</f>
        <v/>
      </c>
      <c r="M294" s="24" t="str">
        <f>IF(ISERROR(VLOOKUP($K294,Zoznamy!$L$4:$M$7,2,FALSE)),"",VLOOKUP($K294,Zoznamy!$L$4:$M$7,2,FALSE))</f>
        <v/>
      </c>
      <c r="N294" s="24" t="str">
        <f t="shared" si="5"/>
        <v/>
      </c>
      <c r="O294" s="24" t="str">
        <f>IF(ISERROR(VLOOKUP($B294,Zoznamy!$B$4:$K$12,10,FALSE)),"",VLOOKUP($B294,Zoznamy!$B$4:$K$12,10,FALSE))</f>
        <v/>
      </c>
    </row>
    <row r="295" spans="1:15" x14ac:dyDescent="0.25">
      <c r="A295" s="12"/>
      <c r="B295" s="18" t="s">
        <v>1076</v>
      </c>
      <c r="C295" s="12" t="str">
        <f>IF(ISERROR(VLOOKUP($B295,Zoznamy!$B$4:$C$11,2,FALSE)),"",VLOOKUP($B295,Zoznamy!$B$4:$C$11,2,FALSE))</f>
        <v/>
      </c>
      <c r="D295" s="18" t="s">
        <v>1154</v>
      </c>
      <c r="E295" s="18" t="s">
        <v>1164</v>
      </c>
      <c r="F295" s="18"/>
      <c r="G295" s="18" t="s">
        <v>1166</v>
      </c>
      <c r="H295" s="100" t="s">
        <v>1165</v>
      </c>
      <c r="I295" s="12" t="str">
        <f>IF(ISERROR(VLOOKUP($H295,Zoznamy!$H$3:$I$620,2,FALSE)),"",VLOOKUP($H295,Zoznamy!$H$3:$I$620,2,FALSE))</f>
        <v/>
      </c>
      <c r="J295" s="24"/>
      <c r="K295" s="24" t="s">
        <v>1156</v>
      </c>
      <c r="L295" s="24" t="str">
        <f>IF(ISERROR(VLOOKUP($B295&amp;" "&amp;$M295,Zoznamy!$N$4:$O$14,2,FALSE)),"",VLOOKUP($B295&amp;" "&amp;$M295,Zoznamy!$N$4:$O$14,2,FALSE))</f>
        <v/>
      </c>
      <c r="M295" s="24" t="str">
        <f>IF(ISERROR(VLOOKUP($K295,Zoznamy!$L$4:$M$7,2,FALSE)),"",VLOOKUP($K295,Zoznamy!$L$4:$M$7,2,FALSE))</f>
        <v/>
      </c>
      <c r="N295" s="24" t="str">
        <f t="shared" si="5"/>
        <v/>
      </c>
      <c r="O295" s="24" t="str">
        <f>IF(ISERROR(VLOOKUP($B295,Zoznamy!$B$4:$K$12,10,FALSE)),"",VLOOKUP($B295,Zoznamy!$B$4:$K$12,10,FALSE))</f>
        <v/>
      </c>
    </row>
    <row r="296" spans="1:15" x14ac:dyDescent="0.25">
      <c r="A296" s="12"/>
      <c r="B296" s="18" t="s">
        <v>1076</v>
      </c>
      <c r="C296" s="12" t="str">
        <f>IF(ISERROR(VLOOKUP($B296,Zoznamy!$B$4:$C$11,2,FALSE)),"",VLOOKUP($B296,Zoznamy!$B$4:$C$11,2,FALSE))</f>
        <v/>
      </c>
      <c r="D296" s="18" t="s">
        <v>1154</v>
      </c>
      <c r="E296" s="18" t="s">
        <v>1164</v>
      </c>
      <c r="F296" s="18"/>
      <c r="G296" s="18" t="s">
        <v>1166</v>
      </c>
      <c r="H296" s="100" t="s">
        <v>1165</v>
      </c>
      <c r="I296" s="12" t="str">
        <f>IF(ISERROR(VLOOKUP($H296,Zoznamy!$H$3:$I$620,2,FALSE)),"",VLOOKUP($H296,Zoznamy!$H$3:$I$620,2,FALSE))</f>
        <v/>
      </c>
      <c r="J296" s="24"/>
      <c r="K296" s="24" t="s">
        <v>1156</v>
      </c>
      <c r="L296" s="24" t="str">
        <f>IF(ISERROR(VLOOKUP($B296&amp;" "&amp;$M296,Zoznamy!$N$4:$O$14,2,FALSE)),"",VLOOKUP($B296&amp;" "&amp;$M296,Zoznamy!$N$4:$O$14,2,FALSE))</f>
        <v/>
      </c>
      <c r="M296" s="24" t="str">
        <f>IF(ISERROR(VLOOKUP($K296,Zoznamy!$L$4:$M$7,2,FALSE)),"",VLOOKUP($K296,Zoznamy!$L$4:$M$7,2,FALSE))</f>
        <v/>
      </c>
      <c r="N296" s="24" t="str">
        <f t="shared" si="5"/>
        <v/>
      </c>
      <c r="O296" s="24" t="str">
        <f>IF(ISERROR(VLOOKUP($B296,Zoznamy!$B$4:$K$12,10,FALSE)),"",VLOOKUP($B296,Zoznamy!$B$4:$K$12,10,FALSE))</f>
        <v/>
      </c>
    </row>
    <row r="297" spans="1:15" x14ac:dyDescent="0.25">
      <c r="A297" s="12"/>
      <c r="B297" s="18" t="s">
        <v>1076</v>
      </c>
      <c r="C297" s="12" t="str">
        <f>IF(ISERROR(VLOOKUP($B297,Zoznamy!$B$4:$C$11,2,FALSE)),"",VLOOKUP($B297,Zoznamy!$B$4:$C$11,2,FALSE))</f>
        <v/>
      </c>
      <c r="D297" s="18" t="s">
        <v>1154</v>
      </c>
      <c r="E297" s="18" t="s">
        <v>1164</v>
      </c>
      <c r="F297" s="18"/>
      <c r="G297" s="18" t="s">
        <v>1166</v>
      </c>
      <c r="H297" s="100" t="s">
        <v>1165</v>
      </c>
      <c r="I297" s="12" t="str">
        <f>IF(ISERROR(VLOOKUP($H297,Zoznamy!$H$3:$I$620,2,FALSE)),"",VLOOKUP($H297,Zoznamy!$H$3:$I$620,2,FALSE))</f>
        <v/>
      </c>
      <c r="J297" s="24"/>
      <c r="K297" s="24" t="s">
        <v>1156</v>
      </c>
      <c r="L297" s="24" t="str">
        <f>IF(ISERROR(VLOOKUP($B297&amp;" "&amp;$M297,Zoznamy!$N$4:$O$14,2,FALSE)),"",VLOOKUP($B297&amp;" "&amp;$M297,Zoznamy!$N$4:$O$14,2,FALSE))</f>
        <v/>
      </c>
      <c r="M297" s="24" t="str">
        <f>IF(ISERROR(VLOOKUP($K297,Zoznamy!$L$4:$M$7,2,FALSE)),"",VLOOKUP($K297,Zoznamy!$L$4:$M$7,2,FALSE))</f>
        <v/>
      </c>
      <c r="N297" s="24" t="str">
        <f t="shared" si="5"/>
        <v/>
      </c>
      <c r="O297" s="24" t="str">
        <f>IF(ISERROR(VLOOKUP($B297,Zoznamy!$B$4:$K$12,10,FALSE)),"",VLOOKUP($B297,Zoznamy!$B$4:$K$12,10,FALSE))</f>
        <v/>
      </c>
    </row>
    <row r="298" spans="1:15" x14ac:dyDescent="0.25">
      <c r="A298" s="12"/>
      <c r="B298" s="18" t="s">
        <v>1076</v>
      </c>
      <c r="C298" s="12" t="str">
        <f>IF(ISERROR(VLOOKUP($B298,Zoznamy!$B$4:$C$11,2,FALSE)),"",VLOOKUP($B298,Zoznamy!$B$4:$C$11,2,FALSE))</f>
        <v/>
      </c>
      <c r="D298" s="18" t="s">
        <v>1154</v>
      </c>
      <c r="E298" s="18" t="s">
        <v>1164</v>
      </c>
      <c r="F298" s="18"/>
      <c r="G298" s="18" t="s">
        <v>1166</v>
      </c>
      <c r="H298" s="100" t="s">
        <v>1165</v>
      </c>
      <c r="I298" s="12" t="str">
        <f>IF(ISERROR(VLOOKUP($H298,Zoznamy!$H$3:$I$620,2,FALSE)),"",VLOOKUP($H298,Zoznamy!$H$3:$I$620,2,FALSE))</f>
        <v/>
      </c>
      <c r="J298" s="24"/>
      <c r="K298" s="24" t="s">
        <v>1156</v>
      </c>
      <c r="L298" s="24" t="str">
        <f>IF(ISERROR(VLOOKUP($B298&amp;" "&amp;$M298,Zoznamy!$N$4:$O$14,2,FALSE)),"",VLOOKUP($B298&amp;" "&amp;$M298,Zoznamy!$N$4:$O$14,2,FALSE))</f>
        <v/>
      </c>
      <c r="M298" s="24" t="str">
        <f>IF(ISERROR(VLOOKUP($K298,Zoznamy!$L$4:$M$7,2,FALSE)),"",VLOOKUP($K298,Zoznamy!$L$4:$M$7,2,FALSE))</f>
        <v/>
      </c>
      <c r="N298" s="24" t="str">
        <f t="shared" si="5"/>
        <v/>
      </c>
      <c r="O298" s="24" t="str">
        <f>IF(ISERROR(VLOOKUP($B298,Zoznamy!$B$4:$K$12,10,FALSE)),"",VLOOKUP($B298,Zoznamy!$B$4:$K$12,10,FALSE))</f>
        <v/>
      </c>
    </row>
    <row r="299" spans="1:15" x14ac:dyDescent="0.25">
      <c r="A299" s="12"/>
      <c r="B299" s="18" t="s">
        <v>1076</v>
      </c>
      <c r="C299" s="12" t="str">
        <f>IF(ISERROR(VLOOKUP($B299,Zoznamy!$B$4:$C$11,2,FALSE)),"",VLOOKUP($B299,Zoznamy!$B$4:$C$11,2,FALSE))</f>
        <v/>
      </c>
      <c r="D299" s="18" t="s">
        <v>1154</v>
      </c>
      <c r="E299" s="18" t="s">
        <v>1164</v>
      </c>
      <c r="F299" s="18"/>
      <c r="G299" s="18" t="s">
        <v>1166</v>
      </c>
      <c r="H299" s="100" t="s">
        <v>1165</v>
      </c>
      <c r="I299" s="12" t="str">
        <f>IF(ISERROR(VLOOKUP($H299,Zoznamy!$H$3:$I$620,2,FALSE)),"",VLOOKUP($H299,Zoznamy!$H$3:$I$620,2,FALSE))</f>
        <v/>
      </c>
      <c r="J299" s="24"/>
      <c r="K299" s="24" t="s">
        <v>1156</v>
      </c>
      <c r="L299" s="24" t="str">
        <f>IF(ISERROR(VLOOKUP($B299&amp;" "&amp;$M299,Zoznamy!$N$4:$O$14,2,FALSE)),"",VLOOKUP($B299&amp;" "&amp;$M299,Zoznamy!$N$4:$O$14,2,FALSE))</f>
        <v/>
      </c>
      <c r="M299" s="24" t="str">
        <f>IF(ISERROR(VLOOKUP($K299,Zoznamy!$L$4:$M$7,2,FALSE)),"",VLOOKUP($K299,Zoznamy!$L$4:$M$7,2,FALSE))</f>
        <v/>
      </c>
      <c r="N299" s="24" t="str">
        <f t="shared" si="5"/>
        <v/>
      </c>
      <c r="O299" s="24" t="str">
        <f>IF(ISERROR(VLOOKUP($B299,Zoznamy!$B$4:$K$12,10,FALSE)),"",VLOOKUP($B299,Zoznamy!$B$4:$K$12,10,FALSE))</f>
        <v/>
      </c>
    </row>
    <row r="300" spans="1:15" x14ac:dyDescent="0.25">
      <c r="A300" s="12"/>
      <c r="B300" s="18" t="s">
        <v>1076</v>
      </c>
      <c r="C300" s="12" t="str">
        <f>IF(ISERROR(VLOOKUP($B300,Zoznamy!$B$4:$C$11,2,FALSE)),"",VLOOKUP($B300,Zoznamy!$B$4:$C$11,2,FALSE))</f>
        <v/>
      </c>
      <c r="D300" s="18" t="s">
        <v>1154</v>
      </c>
      <c r="E300" s="18" t="s">
        <v>1164</v>
      </c>
      <c r="F300" s="18"/>
      <c r="G300" s="18" t="s">
        <v>1166</v>
      </c>
      <c r="H300" s="100" t="s">
        <v>1165</v>
      </c>
      <c r="I300" s="12" t="str">
        <f>IF(ISERROR(VLOOKUP($H300,Zoznamy!$H$3:$I$620,2,FALSE)),"",VLOOKUP($H300,Zoznamy!$H$3:$I$620,2,FALSE))</f>
        <v/>
      </c>
      <c r="J300" s="24"/>
      <c r="K300" s="24" t="s">
        <v>1156</v>
      </c>
      <c r="L300" s="24" t="str">
        <f>IF(ISERROR(VLOOKUP($B300&amp;" "&amp;$M300,Zoznamy!$N$4:$O$14,2,FALSE)),"",VLOOKUP($B300&amp;" "&amp;$M300,Zoznamy!$N$4:$O$14,2,FALSE))</f>
        <v/>
      </c>
      <c r="M300" s="24" t="str">
        <f>IF(ISERROR(VLOOKUP($K300,Zoznamy!$L$4:$M$7,2,FALSE)),"",VLOOKUP($K300,Zoznamy!$L$4:$M$7,2,FALSE))</f>
        <v/>
      </c>
      <c r="N300" s="24" t="str">
        <f t="shared" si="5"/>
        <v/>
      </c>
      <c r="O300" s="24" t="str">
        <f>IF(ISERROR(VLOOKUP($B300,Zoznamy!$B$4:$K$12,10,FALSE)),"",VLOOKUP($B300,Zoznamy!$B$4:$K$12,10,FALSE))</f>
        <v/>
      </c>
    </row>
    <row r="301" spans="1:15" x14ac:dyDescent="0.25">
      <c r="A301" s="12"/>
      <c r="B301" s="18" t="s">
        <v>1076</v>
      </c>
      <c r="C301" s="12" t="str">
        <f>IF(ISERROR(VLOOKUP($B301,Zoznamy!$B$4:$C$11,2,FALSE)),"",VLOOKUP($B301,Zoznamy!$B$4:$C$11,2,FALSE))</f>
        <v/>
      </c>
      <c r="D301" s="18" t="s">
        <v>1154</v>
      </c>
      <c r="E301" s="18" t="s">
        <v>1164</v>
      </c>
      <c r="F301" s="18"/>
      <c r="G301" s="18" t="s">
        <v>1166</v>
      </c>
      <c r="H301" s="100" t="s">
        <v>1165</v>
      </c>
      <c r="I301" s="12" t="str">
        <f>IF(ISERROR(VLOOKUP($H301,Zoznamy!$H$3:$I$620,2,FALSE)),"",VLOOKUP($H301,Zoznamy!$H$3:$I$620,2,FALSE))</f>
        <v/>
      </c>
      <c r="J301" s="24"/>
      <c r="K301" s="24" t="s">
        <v>1156</v>
      </c>
      <c r="L301" s="24" t="str">
        <f>IF(ISERROR(VLOOKUP($B301&amp;" "&amp;$M301,Zoznamy!$N$4:$O$14,2,FALSE)),"",VLOOKUP($B301&amp;" "&amp;$M301,Zoznamy!$N$4:$O$14,2,FALSE))</f>
        <v/>
      </c>
      <c r="M301" s="24" t="str">
        <f>IF(ISERROR(VLOOKUP($K301,Zoznamy!$L$4:$M$7,2,FALSE)),"",VLOOKUP($K301,Zoznamy!$L$4:$M$7,2,FALSE))</f>
        <v/>
      </c>
      <c r="N301" s="24" t="str">
        <f t="shared" si="5"/>
        <v/>
      </c>
      <c r="O301" s="24" t="str">
        <f>IF(ISERROR(VLOOKUP($B301,Zoznamy!$B$4:$K$12,10,FALSE)),"",VLOOKUP($B301,Zoznamy!$B$4:$K$12,10,FALSE))</f>
        <v/>
      </c>
    </row>
    <row r="302" spans="1:15" x14ac:dyDescent="0.25">
      <c r="A302" s="12"/>
      <c r="B302" s="18" t="s">
        <v>1076</v>
      </c>
      <c r="C302" s="12" t="str">
        <f>IF(ISERROR(VLOOKUP($B302,Zoznamy!$B$4:$C$11,2,FALSE)),"",VLOOKUP($B302,Zoznamy!$B$4:$C$11,2,FALSE))</f>
        <v/>
      </c>
      <c r="D302" s="18" t="s">
        <v>1154</v>
      </c>
      <c r="E302" s="18" t="s">
        <v>1164</v>
      </c>
      <c r="F302" s="18"/>
      <c r="G302" s="18" t="s">
        <v>1166</v>
      </c>
      <c r="H302" s="100" t="s">
        <v>1165</v>
      </c>
      <c r="I302" s="12" t="str">
        <f>IF(ISERROR(VLOOKUP($H302,Zoznamy!$H$3:$I$620,2,FALSE)),"",VLOOKUP($H302,Zoznamy!$H$3:$I$620,2,FALSE))</f>
        <v/>
      </c>
      <c r="J302" s="24"/>
      <c r="K302" s="24" t="s">
        <v>1156</v>
      </c>
      <c r="L302" s="24" t="str">
        <f>IF(ISERROR(VLOOKUP($B302&amp;" "&amp;$M302,Zoznamy!$N$4:$O$14,2,FALSE)),"",VLOOKUP($B302&amp;" "&amp;$M302,Zoznamy!$N$4:$O$14,2,FALSE))</f>
        <v/>
      </c>
      <c r="M302" s="24" t="str">
        <f>IF(ISERROR(VLOOKUP($K302,Zoznamy!$L$4:$M$7,2,FALSE)),"",VLOOKUP($K302,Zoznamy!$L$4:$M$7,2,FALSE))</f>
        <v/>
      </c>
      <c r="N302" s="24" t="str">
        <f t="shared" si="5"/>
        <v/>
      </c>
      <c r="O302" s="24" t="str">
        <f>IF(ISERROR(VLOOKUP($B302,Zoznamy!$B$4:$K$12,10,FALSE)),"",VLOOKUP($B302,Zoznamy!$B$4:$K$12,10,FALSE))</f>
        <v/>
      </c>
    </row>
    <row r="303" spans="1:15" x14ac:dyDescent="0.25">
      <c r="A303" s="12"/>
      <c r="B303" s="18" t="s">
        <v>1076</v>
      </c>
      <c r="C303" s="12" t="str">
        <f>IF(ISERROR(VLOOKUP($B303,Zoznamy!$B$4:$C$11,2,FALSE)),"",VLOOKUP($B303,Zoznamy!$B$4:$C$11,2,FALSE))</f>
        <v/>
      </c>
      <c r="D303" s="18" t="s">
        <v>1154</v>
      </c>
      <c r="E303" s="18" t="s">
        <v>1164</v>
      </c>
      <c r="F303" s="18"/>
      <c r="G303" s="18" t="s">
        <v>1166</v>
      </c>
      <c r="H303" s="100" t="s">
        <v>1165</v>
      </c>
      <c r="I303" s="12" t="str">
        <f>IF(ISERROR(VLOOKUP($H303,Zoznamy!$H$3:$I$620,2,FALSE)),"",VLOOKUP($H303,Zoznamy!$H$3:$I$620,2,FALSE))</f>
        <v/>
      </c>
      <c r="J303" s="24"/>
      <c r="K303" s="24" t="s">
        <v>1156</v>
      </c>
      <c r="L303" s="24" t="str">
        <f>IF(ISERROR(VLOOKUP($B303&amp;" "&amp;$M303,Zoznamy!$N$4:$O$14,2,FALSE)),"",VLOOKUP($B303&amp;" "&amp;$M303,Zoznamy!$N$4:$O$14,2,FALSE))</f>
        <v/>
      </c>
      <c r="M303" s="24" t="str">
        <f>IF(ISERROR(VLOOKUP($K303,Zoznamy!$L$4:$M$7,2,FALSE)),"",VLOOKUP($K303,Zoznamy!$L$4:$M$7,2,FALSE))</f>
        <v/>
      </c>
      <c r="N303" s="24" t="str">
        <f t="shared" si="5"/>
        <v/>
      </c>
      <c r="O303" s="24" t="str">
        <f>IF(ISERROR(VLOOKUP($B303,Zoznamy!$B$4:$K$12,10,FALSE)),"",VLOOKUP($B303,Zoznamy!$B$4:$K$12,10,FALSE))</f>
        <v/>
      </c>
    </row>
    <row r="304" spans="1:15" x14ac:dyDescent="0.25">
      <c r="A304" s="12"/>
      <c r="B304" s="18" t="s">
        <v>1076</v>
      </c>
      <c r="C304" s="12" t="str">
        <f>IF(ISERROR(VLOOKUP($B304,Zoznamy!$B$4:$C$11,2,FALSE)),"",VLOOKUP($B304,Zoznamy!$B$4:$C$11,2,FALSE))</f>
        <v/>
      </c>
      <c r="D304" s="18" t="s">
        <v>1154</v>
      </c>
      <c r="E304" s="18" t="s">
        <v>1164</v>
      </c>
      <c r="F304" s="18"/>
      <c r="G304" s="18" t="s">
        <v>1166</v>
      </c>
      <c r="H304" s="100" t="s">
        <v>1165</v>
      </c>
      <c r="I304" s="12" t="str">
        <f>IF(ISERROR(VLOOKUP($H304,Zoznamy!$H$3:$I$620,2,FALSE)),"",VLOOKUP($H304,Zoznamy!$H$3:$I$620,2,FALSE))</f>
        <v/>
      </c>
      <c r="J304" s="24"/>
      <c r="K304" s="24" t="s">
        <v>1156</v>
      </c>
      <c r="L304" s="24" t="str">
        <f>IF(ISERROR(VLOOKUP($B304&amp;" "&amp;$M304,Zoznamy!$N$4:$O$14,2,FALSE)),"",VLOOKUP($B304&amp;" "&amp;$M304,Zoznamy!$N$4:$O$14,2,FALSE))</f>
        <v/>
      </c>
      <c r="M304" s="24" t="str">
        <f>IF(ISERROR(VLOOKUP($K304,Zoznamy!$L$4:$M$7,2,FALSE)),"",VLOOKUP($K304,Zoznamy!$L$4:$M$7,2,FALSE))</f>
        <v/>
      </c>
      <c r="N304" s="24" t="str">
        <f t="shared" si="5"/>
        <v/>
      </c>
      <c r="O304" s="24" t="str">
        <f>IF(ISERROR(VLOOKUP($B304,Zoznamy!$B$4:$K$12,10,FALSE)),"",VLOOKUP($B304,Zoznamy!$B$4:$K$12,10,FALSE))</f>
        <v/>
      </c>
    </row>
    <row r="305" spans="1:15" x14ac:dyDescent="0.25">
      <c r="A305" s="12"/>
      <c r="B305" s="18" t="s">
        <v>1076</v>
      </c>
      <c r="C305" s="12" t="str">
        <f>IF(ISERROR(VLOOKUP($B305,Zoznamy!$B$4:$C$11,2,FALSE)),"",VLOOKUP($B305,Zoznamy!$B$4:$C$11,2,FALSE))</f>
        <v/>
      </c>
      <c r="D305" s="18" t="s">
        <v>1154</v>
      </c>
      <c r="E305" s="18" t="s">
        <v>1164</v>
      </c>
      <c r="F305" s="18"/>
      <c r="G305" s="18" t="s">
        <v>1166</v>
      </c>
      <c r="H305" s="100" t="s">
        <v>1165</v>
      </c>
      <c r="I305" s="12" t="str">
        <f>IF(ISERROR(VLOOKUP($H305,Zoznamy!$H$3:$I$620,2,FALSE)),"",VLOOKUP($H305,Zoznamy!$H$3:$I$620,2,FALSE))</f>
        <v/>
      </c>
      <c r="J305" s="24"/>
      <c r="K305" s="24" t="s">
        <v>1156</v>
      </c>
      <c r="L305" s="24" t="str">
        <f>IF(ISERROR(VLOOKUP($B305&amp;" "&amp;$M305,Zoznamy!$N$4:$O$14,2,FALSE)),"",VLOOKUP($B305&amp;" "&amp;$M305,Zoznamy!$N$4:$O$14,2,FALSE))</f>
        <v/>
      </c>
      <c r="M305" s="24" t="str">
        <f>IF(ISERROR(VLOOKUP($K305,Zoznamy!$L$4:$M$7,2,FALSE)),"",VLOOKUP($K305,Zoznamy!$L$4:$M$7,2,FALSE))</f>
        <v/>
      </c>
      <c r="N305" s="24" t="str">
        <f t="shared" si="5"/>
        <v/>
      </c>
      <c r="O305" s="24" t="str">
        <f>IF(ISERROR(VLOOKUP($B305,Zoznamy!$B$4:$K$12,10,FALSE)),"",VLOOKUP($B305,Zoznamy!$B$4:$K$12,10,FALSE))</f>
        <v/>
      </c>
    </row>
    <row r="306" spans="1:15" x14ac:dyDescent="0.25">
      <c r="A306" s="12"/>
      <c r="B306" s="18" t="s">
        <v>1076</v>
      </c>
      <c r="C306" s="12" t="str">
        <f>IF(ISERROR(VLOOKUP($B306,Zoznamy!$B$4:$C$11,2,FALSE)),"",VLOOKUP($B306,Zoznamy!$B$4:$C$11,2,FALSE))</f>
        <v/>
      </c>
      <c r="D306" s="18" t="s">
        <v>1154</v>
      </c>
      <c r="E306" s="18" t="s">
        <v>1164</v>
      </c>
      <c r="F306" s="18"/>
      <c r="G306" s="18" t="s">
        <v>1166</v>
      </c>
      <c r="H306" s="100" t="s">
        <v>1165</v>
      </c>
      <c r="I306" s="12" t="str">
        <f>IF(ISERROR(VLOOKUP($H306,Zoznamy!$H$3:$I$620,2,FALSE)),"",VLOOKUP($H306,Zoznamy!$H$3:$I$620,2,FALSE))</f>
        <v/>
      </c>
      <c r="J306" s="24"/>
      <c r="K306" s="24" t="s">
        <v>1156</v>
      </c>
      <c r="L306" s="24" t="str">
        <f>IF(ISERROR(VLOOKUP($B306&amp;" "&amp;$M306,Zoznamy!$N$4:$O$14,2,FALSE)),"",VLOOKUP($B306&amp;" "&amp;$M306,Zoznamy!$N$4:$O$14,2,FALSE))</f>
        <v/>
      </c>
      <c r="M306" s="24" t="str">
        <f>IF(ISERROR(VLOOKUP($K306,Zoznamy!$L$4:$M$7,2,FALSE)),"",VLOOKUP($K306,Zoznamy!$L$4:$M$7,2,FALSE))</f>
        <v/>
      </c>
      <c r="N306" s="24" t="str">
        <f t="shared" si="5"/>
        <v/>
      </c>
      <c r="O306" s="24" t="str">
        <f>IF(ISERROR(VLOOKUP($B306,Zoznamy!$B$4:$K$12,10,FALSE)),"",VLOOKUP($B306,Zoznamy!$B$4:$K$12,10,FALSE))</f>
        <v/>
      </c>
    </row>
    <row r="307" spans="1:15" x14ac:dyDescent="0.25">
      <c r="A307" s="12"/>
      <c r="B307" s="18" t="s">
        <v>1076</v>
      </c>
      <c r="C307" s="12" t="str">
        <f>IF(ISERROR(VLOOKUP($B307,Zoznamy!$B$4:$C$11,2,FALSE)),"",VLOOKUP($B307,Zoznamy!$B$4:$C$11,2,FALSE))</f>
        <v/>
      </c>
      <c r="D307" s="18" t="s">
        <v>1154</v>
      </c>
      <c r="E307" s="18" t="s">
        <v>1164</v>
      </c>
      <c r="F307" s="18"/>
      <c r="G307" s="18" t="s">
        <v>1166</v>
      </c>
      <c r="H307" s="100" t="s">
        <v>1165</v>
      </c>
      <c r="I307" s="12" t="str">
        <f>IF(ISERROR(VLOOKUP($H307,Zoznamy!$H$3:$I$620,2,FALSE)),"",VLOOKUP($H307,Zoznamy!$H$3:$I$620,2,FALSE))</f>
        <v/>
      </c>
      <c r="J307" s="24"/>
      <c r="K307" s="24" t="s">
        <v>1156</v>
      </c>
      <c r="L307" s="24" t="str">
        <f>IF(ISERROR(VLOOKUP($B307&amp;" "&amp;$M307,Zoznamy!$N$4:$O$14,2,FALSE)),"",VLOOKUP($B307&amp;" "&amp;$M307,Zoznamy!$N$4:$O$14,2,FALSE))</f>
        <v/>
      </c>
      <c r="M307" s="24" t="str">
        <f>IF(ISERROR(VLOOKUP($K307,Zoznamy!$L$4:$M$7,2,FALSE)),"",VLOOKUP($K307,Zoznamy!$L$4:$M$7,2,FALSE))</f>
        <v/>
      </c>
      <c r="N307" s="24" t="str">
        <f t="shared" si="5"/>
        <v/>
      </c>
      <c r="O307" s="24" t="str">
        <f>IF(ISERROR(VLOOKUP($B307,Zoznamy!$B$4:$K$12,10,FALSE)),"",VLOOKUP($B307,Zoznamy!$B$4:$K$12,10,FALSE))</f>
        <v/>
      </c>
    </row>
    <row r="308" spans="1:15" x14ac:dyDescent="0.25">
      <c r="A308" s="12"/>
      <c r="B308" s="18" t="s">
        <v>1076</v>
      </c>
      <c r="C308" s="12" t="str">
        <f>IF(ISERROR(VLOOKUP($B308,Zoznamy!$B$4:$C$11,2,FALSE)),"",VLOOKUP($B308,Zoznamy!$B$4:$C$11,2,FALSE))</f>
        <v/>
      </c>
      <c r="D308" s="18" t="s">
        <v>1154</v>
      </c>
      <c r="E308" s="18" t="s">
        <v>1164</v>
      </c>
      <c r="F308" s="18"/>
      <c r="G308" s="18" t="s">
        <v>1166</v>
      </c>
      <c r="H308" s="100" t="s">
        <v>1165</v>
      </c>
      <c r="I308" s="12" t="str">
        <f>IF(ISERROR(VLOOKUP($H308,Zoznamy!$H$3:$I$620,2,FALSE)),"",VLOOKUP($H308,Zoznamy!$H$3:$I$620,2,FALSE))</f>
        <v/>
      </c>
      <c r="J308" s="24"/>
      <c r="K308" s="24" t="s">
        <v>1156</v>
      </c>
      <c r="L308" s="24" t="str">
        <f>IF(ISERROR(VLOOKUP($B308&amp;" "&amp;$M308,Zoznamy!$N$4:$O$14,2,FALSE)),"",VLOOKUP($B308&amp;" "&amp;$M308,Zoznamy!$N$4:$O$14,2,FALSE))</f>
        <v/>
      </c>
      <c r="M308" s="24" t="str">
        <f>IF(ISERROR(VLOOKUP($K308,Zoznamy!$L$4:$M$7,2,FALSE)),"",VLOOKUP($K308,Zoznamy!$L$4:$M$7,2,FALSE))</f>
        <v/>
      </c>
      <c r="N308" s="24" t="str">
        <f t="shared" si="5"/>
        <v/>
      </c>
      <c r="O308" s="24" t="str">
        <f>IF(ISERROR(VLOOKUP($B308,Zoznamy!$B$4:$K$12,10,FALSE)),"",VLOOKUP($B308,Zoznamy!$B$4:$K$12,10,FALSE))</f>
        <v/>
      </c>
    </row>
    <row r="309" spans="1:15" x14ac:dyDescent="0.25">
      <c r="A309" s="12"/>
      <c r="B309" s="18" t="s">
        <v>1076</v>
      </c>
      <c r="C309" s="12" t="str">
        <f>IF(ISERROR(VLOOKUP($B309,Zoznamy!$B$4:$C$11,2,FALSE)),"",VLOOKUP($B309,Zoznamy!$B$4:$C$11,2,FALSE))</f>
        <v/>
      </c>
      <c r="D309" s="18" t="s">
        <v>1154</v>
      </c>
      <c r="E309" s="18" t="s">
        <v>1164</v>
      </c>
      <c r="F309" s="18"/>
      <c r="G309" s="18" t="s">
        <v>1166</v>
      </c>
      <c r="H309" s="100" t="s">
        <v>1165</v>
      </c>
      <c r="I309" s="12" t="str">
        <f>IF(ISERROR(VLOOKUP($H309,Zoznamy!$H$3:$I$620,2,FALSE)),"",VLOOKUP($H309,Zoznamy!$H$3:$I$620,2,FALSE))</f>
        <v/>
      </c>
      <c r="J309" s="24"/>
      <c r="K309" s="24" t="s">
        <v>1156</v>
      </c>
      <c r="L309" s="24" t="str">
        <f>IF(ISERROR(VLOOKUP($B309&amp;" "&amp;$M309,Zoznamy!$N$4:$O$14,2,FALSE)),"",VLOOKUP($B309&amp;" "&amp;$M309,Zoznamy!$N$4:$O$14,2,FALSE))</f>
        <v/>
      </c>
      <c r="M309" s="24" t="str">
        <f>IF(ISERROR(VLOOKUP($K309,Zoznamy!$L$4:$M$7,2,FALSE)),"",VLOOKUP($K309,Zoznamy!$L$4:$M$7,2,FALSE))</f>
        <v/>
      </c>
      <c r="N309" s="24" t="str">
        <f t="shared" si="5"/>
        <v/>
      </c>
      <c r="O309" s="24" t="str">
        <f>IF(ISERROR(VLOOKUP($B309,Zoznamy!$B$4:$K$12,10,FALSE)),"",VLOOKUP($B309,Zoznamy!$B$4:$K$12,10,FALSE))</f>
        <v/>
      </c>
    </row>
    <row r="310" spans="1:15" x14ac:dyDescent="0.25">
      <c r="A310" s="12"/>
      <c r="B310" s="18" t="s">
        <v>1076</v>
      </c>
      <c r="C310" s="12" t="str">
        <f>IF(ISERROR(VLOOKUP($B310,Zoznamy!$B$4:$C$11,2,FALSE)),"",VLOOKUP($B310,Zoznamy!$B$4:$C$11,2,FALSE))</f>
        <v/>
      </c>
      <c r="D310" s="18" t="s">
        <v>1154</v>
      </c>
      <c r="E310" s="18" t="s">
        <v>1164</v>
      </c>
      <c r="F310" s="18"/>
      <c r="G310" s="18" t="s">
        <v>1166</v>
      </c>
      <c r="H310" s="100" t="s">
        <v>1165</v>
      </c>
      <c r="I310" s="12" t="str">
        <f>IF(ISERROR(VLOOKUP($H310,Zoznamy!$H$3:$I$620,2,FALSE)),"",VLOOKUP($H310,Zoznamy!$H$3:$I$620,2,FALSE))</f>
        <v/>
      </c>
      <c r="J310" s="24"/>
      <c r="K310" s="24" t="s">
        <v>1156</v>
      </c>
      <c r="L310" s="24" t="str">
        <f>IF(ISERROR(VLOOKUP($B310&amp;" "&amp;$M310,Zoznamy!$N$4:$O$14,2,FALSE)),"",VLOOKUP($B310&amp;" "&amp;$M310,Zoznamy!$N$4:$O$14,2,FALSE))</f>
        <v/>
      </c>
      <c r="M310" s="24" t="str">
        <f>IF(ISERROR(VLOOKUP($K310,Zoznamy!$L$4:$M$7,2,FALSE)),"",VLOOKUP($K310,Zoznamy!$L$4:$M$7,2,FALSE))</f>
        <v/>
      </c>
      <c r="N310" s="24" t="str">
        <f t="shared" si="5"/>
        <v/>
      </c>
      <c r="O310" s="24" t="str">
        <f>IF(ISERROR(VLOOKUP($B310,Zoznamy!$B$4:$K$12,10,FALSE)),"",VLOOKUP($B310,Zoznamy!$B$4:$K$12,10,FALSE))</f>
        <v/>
      </c>
    </row>
    <row r="311" spans="1:15" x14ac:dyDescent="0.25">
      <c r="A311" s="12"/>
      <c r="B311" s="18" t="s">
        <v>1076</v>
      </c>
      <c r="C311" s="12" t="str">
        <f>IF(ISERROR(VLOOKUP($B311,Zoznamy!$B$4:$C$11,2,FALSE)),"",VLOOKUP($B311,Zoznamy!$B$4:$C$11,2,FALSE))</f>
        <v/>
      </c>
      <c r="D311" s="18" t="s">
        <v>1154</v>
      </c>
      <c r="E311" s="18" t="s">
        <v>1164</v>
      </c>
      <c r="F311" s="18"/>
      <c r="G311" s="18" t="s">
        <v>1166</v>
      </c>
      <c r="H311" s="100" t="s">
        <v>1165</v>
      </c>
      <c r="I311" s="12" t="str">
        <f>IF(ISERROR(VLOOKUP($H311,Zoznamy!$H$3:$I$620,2,FALSE)),"",VLOOKUP($H311,Zoznamy!$H$3:$I$620,2,FALSE))</f>
        <v/>
      </c>
      <c r="J311" s="24"/>
      <c r="K311" s="24" t="s">
        <v>1156</v>
      </c>
      <c r="L311" s="24" t="str">
        <f>IF(ISERROR(VLOOKUP($B311&amp;" "&amp;$M311,Zoznamy!$N$4:$O$14,2,FALSE)),"",VLOOKUP($B311&amp;" "&amp;$M311,Zoznamy!$N$4:$O$14,2,FALSE))</f>
        <v/>
      </c>
      <c r="M311" s="24" t="str">
        <f>IF(ISERROR(VLOOKUP($K311,Zoznamy!$L$4:$M$7,2,FALSE)),"",VLOOKUP($K311,Zoznamy!$L$4:$M$7,2,FALSE))</f>
        <v/>
      </c>
      <c r="N311" s="24" t="str">
        <f t="shared" si="5"/>
        <v/>
      </c>
      <c r="O311" s="24" t="str">
        <f>IF(ISERROR(VLOOKUP($B311,Zoznamy!$B$4:$K$12,10,FALSE)),"",VLOOKUP($B311,Zoznamy!$B$4:$K$12,10,FALSE))</f>
        <v/>
      </c>
    </row>
    <row r="312" spans="1:15" x14ac:dyDescent="0.25">
      <c r="A312" s="12"/>
      <c r="B312" s="18" t="s">
        <v>1076</v>
      </c>
      <c r="C312" s="12" t="str">
        <f>IF(ISERROR(VLOOKUP($B312,Zoznamy!$B$4:$C$11,2,FALSE)),"",VLOOKUP($B312,Zoznamy!$B$4:$C$11,2,FALSE))</f>
        <v/>
      </c>
      <c r="D312" s="18" t="s">
        <v>1154</v>
      </c>
      <c r="E312" s="18" t="s">
        <v>1164</v>
      </c>
      <c r="F312" s="18"/>
      <c r="G312" s="18" t="s">
        <v>1166</v>
      </c>
      <c r="H312" s="100" t="s">
        <v>1165</v>
      </c>
      <c r="I312" s="12" t="str">
        <f>IF(ISERROR(VLOOKUP($H312,Zoznamy!$H$3:$I$620,2,FALSE)),"",VLOOKUP($H312,Zoznamy!$H$3:$I$620,2,FALSE))</f>
        <v/>
      </c>
      <c r="J312" s="24"/>
      <c r="K312" s="24" t="s">
        <v>1156</v>
      </c>
      <c r="L312" s="24" t="str">
        <f>IF(ISERROR(VLOOKUP($B312&amp;" "&amp;$M312,Zoznamy!$N$4:$O$14,2,FALSE)),"",VLOOKUP($B312&amp;" "&amp;$M312,Zoznamy!$N$4:$O$14,2,FALSE))</f>
        <v/>
      </c>
      <c r="M312" s="24" t="str">
        <f>IF(ISERROR(VLOOKUP($K312,Zoznamy!$L$4:$M$7,2,FALSE)),"",VLOOKUP($K312,Zoznamy!$L$4:$M$7,2,FALSE))</f>
        <v/>
      </c>
      <c r="N312" s="24" t="str">
        <f t="shared" si="5"/>
        <v/>
      </c>
      <c r="O312" s="24" t="str">
        <f>IF(ISERROR(VLOOKUP($B312,Zoznamy!$B$4:$K$12,10,FALSE)),"",VLOOKUP($B312,Zoznamy!$B$4:$K$12,10,FALSE))</f>
        <v/>
      </c>
    </row>
    <row r="313" spans="1:15" x14ac:dyDescent="0.25">
      <c r="A313" s="12"/>
      <c r="B313" s="18" t="s">
        <v>1076</v>
      </c>
      <c r="C313" s="12" t="str">
        <f>IF(ISERROR(VLOOKUP($B313,Zoznamy!$B$4:$C$11,2,FALSE)),"",VLOOKUP($B313,Zoznamy!$B$4:$C$11,2,FALSE))</f>
        <v/>
      </c>
      <c r="D313" s="18" t="s">
        <v>1154</v>
      </c>
      <c r="E313" s="18" t="s">
        <v>1164</v>
      </c>
      <c r="F313" s="18"/>
      <c r="G313" s="18" t="s">
        <v>1166</v>
      </c>
      <c r="H313" s="100" t="s">
        <v>1165</v>
      </c>
      <c r="I313" s="12" t="str">
        <f>IF(ISERROR(VLOOKUP($H313,Zoznamy!$H$3:$I$620,2,FALSE)),"",VLOOKUP($H313,Zoznamy!$H$3:$I$620,2,FALSE))</f>
        <v/>
      </c>
      <c r="J313" s="24"/>
      <c r="K313" s="24" t="s">
        <v>1156</v>
      </c>
      <c r="L313" s="24" t="str">
        <f>IF(ISERROR(VLOOKUP($B313&amp;" "&amp;$M313,Zoznamy!$N$4:$O$14,2,FALSE)),"",VLOOKUP($B313&amp;" "&amp;$M313,Zoznamy!$N$4:$O$14,2,FALSE))</f>
        <v/>
      </c>
      <c r="M313" s="24" t="str">
        <f>IF(ISERROR(VLOOKUP($K313,Zoznamy!$L$4:$M$7,2,FALSE)),"",VLOOKUP($K313,Zoznamy!$L$4:$M$7,2,FALSE))</f>
        <v/>
      </c>
      <c r="N313" s="24" t="str">
        <f t="shared" si="5"/>
        <v/>
      </c>
      <c r="O313" s="24" t="str">
        <f>IF(ISERROR(VLOOKUP($B313,Zoznamy!$B$4:$K$12,10,FALSE)),"",VLOOKUP($B313,Zoznamy!$B$4:$K$12,10,FALSE))</f>
        <v/>
      </c>
    </row>
    <row r="314" spans="1:15" x14ac:dyDescent="0.25">
      <c r="A314" s="12"/>
      <c r="B314" s="18" t="s">
        <v>1076</v>
      </c>
      <c r="C314" s="12" t="str">
        <f>IF(ISERROR(VLOOKUP($B314,Zoznamy!$B$4:$C$11,2,FALSE)),"",VLOOKUP($B314,Zoznamy!$B$4:$C$11,2,FALSE))</f>
        <v/>
      </c>
      <c r="D314" s="18" t="s">
        <v>1154</v>
      </c>
      <c r="E314" s="18" t="s">
        <v>1164</v>
      </c>
      <c r="F314" s="18"/>
      <c r="G314" s="18" t="s">
        <v>1166</v>
      </c>
      <c r="H314" s="100" t="s">
        <v>1165</v>
      </c>
      <c r="I314" s="12" t="str">
        <f>IF(ISERROR(VLOOKUP($H314,Zoznamy!$H$3:$I$620,2,FALSE)),"",VLOOKUP($H314,Zoznamy!$H$3:$I$620,2,FALSE))</f>
        <v/>
      </c>
      <c r="J314" s="24"/>
      <c r="K314" s="24" t="s">
        <v>1156</v>
      </c>
      <c r="L314" s="24" t="str">
        <f>IF(ISERROR(VLOOKUP($B314&amp;" "&amp;$M314,Zoznamy!$N$4:$O$14,2,FALSE)),"",VLOOKUP($B314&amp;" "&amp;$M314,Zoznamy!$N$4:$O$14,2,FALSE))</f>
        <v/>
      </c>
      <c r="M314" s="24" t="str">
        <f>IF(ISERROR(VLOOKUP($K314,Zoznamy!$L$4:$M$7,2,FALSE)),"",VLOOKUP($K314,Zoznamy!$L$4:$M$7,2,FALSE))</f>
        <v/>
      </c>
      <c r="N314" s="24" t="str">
        <f t="shared" si="5"/>
        <v/>
      </c>
      <c r="O314" s="24" t="str">
        <f>IF(ISERROR(VLOOKUP($B314,Zoznamy!$B$4:$K$12,10,FALSE)),"",VLOOKUP($B314,Zoznamy!$B$4:$K$12,10,FALSE))</f>
        <v/>
      </c>
    </row>
    <row r="315" spans="1:15" x14ac:dyDescent="0.25">
      <c r="A315" s="12"/>
      <c r="B315" s="18" t="s">
        <v>1076</v>
      </c>
      <c r="C315" s="12" t="str">
        <f>IF(ISERROR(VLOOKUP($B315,Zoznamy!$B$4:$C$11,2,FALSE)),"",VLOOKUP($B315,Zoznamy!$B$4:$C$11,2,FALSE))</f>
        <v/>
      </c>
      <c r="D315" s="18" t="s">
        <v>1154</v>
      </c>
      <c r="E315" s="18" t="s">
        <v>1164</v>
      </c>
      <c r="F315" s="18"/>
      <c r="G315" s="18" t="s">
        <v>1166</v>
      </c>
      <c r="H315" s="100" t="s">
        <v>1165</v>
      </c>
      <c r="I315" s="12" t="str">
        <f>IF(ISERROR(VLOOKUP($H315,Zoznamy!$H$3:$I$620,2,FALSE)),"",VLOOKUP($H315,Zoznamy!$H$3:$I$620,2,FALSE))</f>
        <v/>
      </c>
      <c r="J315" s="24"/>
      <c r="K315" s="24" t="s">
        <v>1156</v>
      </c>
      <c r="L315" s="24" t="str">
        <f>IF(ISERROR(VLOOKUP($B315&amp;" "&amp;$M315,Zoznamy!$N$4:$O$14,2,FALSE)),"",VLOOKUP($B315&amp;" "&amp;$M315,Zoznamy!$N$4:$O$14,2,FALSE))</f>
        <v/>
      </c>
      <c r="M315" s="24" t="str">
        <f>IF(ISERROR(VLOOKUP($K315,Zoznamy!$L$4:$M$7,2,FALSE)),"",VLOOKUP($K315,Zoznamy!$L$4:$M$7,2,FALSE))</f>
        <v/>
      </c>
      <c r="N315" s="24" t="str">
        <f t="shared" si="5"/>
        <v/>
      </c>
      <c r="O315" s="24" t="str">
        <f>IF(ISERROR(VLOOKUP($B315,Zoznamy!$B$4:$K$12,10,FALSE)),"",VLOOKUP($B315,Zoznamy!$B$4:$K$12,10,FALSE))</f>
        <v/>
      </c>
    </row>
    <row r="316" spans="1:15" x14ac:dyDescent="0.25">
      <c r="A316" s="12"/>
      <c r="B316" s="18" t="s">
        <v>1076</v>
      </c>
      <c r="C316" s="12" t="str">
        <f>IF(ISERROR(VLOOKUP($B316,Zoznamy!$B$4:$C$11,2,FALSE)),"",VLOOKUP($B316,Zoznamy!$B$4:$C$11,2,FALSE))</f>
        <v/>
      </c>
      <c r="D316" s="18" t="s">
        <v>1154</v>
      </c>
      <c r="E316" s="18" t="s">
        <v>1164</v>
      </c>
      <c r="F316" s="18"/>
      <c r="G316" s="18" t="s">
        <v>1166</v>
      </c>
      <c r="H316" s="100" t="s">
        <v>1165</v>
      </c>
      <c r="I316" s="12" t="str">
        <f>IF(ISERROR(VLOOKUP($H316,Zoznamy!$H$3:$I$620,2,FALSE)),"",VLOOKUP($H316,Zoznamy!$H$3:$I$620,2,FALSE))</f>
        <v/>
      </c>
      <c r="J316" s="24"/>
      <c r="K316" s="24" t="s">
        <v>1156</v>
      </c>
      <c r="L316" s="24" t="str">
        <f>IF(ISERROR(VLOOKUP($B316&amp;" "&amp;$M316,Zoznamy!$N$4:$O$14,2,FALSE)),"",VLOOKUP($B316&amp;" "&amp;$M316,Zoznamy!$N$4:$O$14,2,FALSE))</f>
        <v/>
      </c>
      <c r="M316" s="24" t="str">
        <f>IF(ISERROR(VLOOKUP($K316,Zoznamy!$L$4:$M$7,2,FALSE)),"",VLOOKUP($K316,Zoznamy!$L$4:$M$7,2,FALSE))</f>
        <v/>
      </c>
      <c r="N316" s="24" t="str">
        <f t="shared" si="5"/>
        <v/>
      </c>
      <c r="O316" s="24" t="str">
        <f>IF(ISERROR(VLOOKUP($B316,Zoznamy!$B$4:$K$12,10,FALSE)),"",VLOOKUP($B316,Zoznamy!$B$4:$K$12,10,FALSE))</f>
        <v/>
      </c>
    </row>
    <row r="317" spans="1:15" x14ac:dyDescent="0.25">
      <c r="A317" s="12"/>
      <c r="B317" s="18" t="s">
        <v>1076</v>
      </c>
      <c r="C317" s="12" t="str">
        <f>IF(ISERROR(VLOOKUP($B317,Zoznamy!$B$4:$C$11,2,FALSE)),"",VLOOKUP($B317,Zoznamy!$B$4:$C$11,2,FALSE))</f>
        <v/>
      </c>
      <c r="D317" s="18" t="s">
        <v>1154</v>
      </c>
      <c r="E317" s="18" t="s">
        <v>1164</v>
      </c>
      <c r="F317" s="18"/>
      <c r="G317" s="18" t="s">
        <v>1166</v>
      </c>
      <c r="H317" s="100" t="s">
        <v>1165</v>
      </c>
      <c r="I317" s="12" t="str">
        <f>IF(ISERROR(VLOOKUP($H317,Zoznamy!$H$3:$I$620,2,FALSE)),"",VLOOKUP($H317,Zoznamy!$H$3:$I$620,2,FALSE))</f>
        <v/>
      </c>
      <c r="J317" s="24"/>
      <c r="K317" s="24" t="s">
        <v>1156</v>
      </c>
      <c r="L317" s="24" t="str">
        <f>IF(ISERROR(VLOOKUP($B317&amp;" "&amp;$M317,Zoznamy!$N$4:$O$14,2,FALSE)),"",VLOOKUP($B317&amp;" "&amp;$M317,Zoznamy!$N$4:$O$14,2,FALSE))</f>
        <v/>
      </c>
      <c r="M317" s="24" t="str">
        <f>IF(ISERROR(VLOOKUP($K317,Zoznamy!$L$4:$M$7,2,FALSE)),"",VLOOKUP($K317,Zoznamy!$L$4:$M$7,2,FALSE))</f>
        <v/>
      </c>
      <c r="N317" s="24" t="str">
        <f t="shared" si="5"/>
        <v/>
      </c>
      <c r="O317" s="24" t="str">
        <f>IF(ISERROR(VLOOKUP($B317,Zoznamy!$B$4:$K$12,10,FALSE)),"",VLOOKUP($B317,Zoznamy!$B$4:$K$12,10,FALSE))</f>
        <v/>
      </c>
    </row>
    <row r="318" spans="1:15" x14ac:dyDescent="0.25">
      <c r="A318" s="12"/>
      <c r="B318" s="18" t="s">
        <v>1076</v>
      </c>
      <c r="C318" s="12" t="str">
        <f>IF(ISERROR(VLOOKUP($B318,Zoznamy!$B$4:$C$11,2,FALSE)),"",VLOOKUP($B318,Zoznamy!$B$4:$C$11,2,FALSE))</f>
        <v/>
      </c>
      <c r="D318" s="18" t="s">
        <v>1154</v>
      </c>
      <c r="E318" s="18" t="s">
        <v>1164</v>
      </c>
      <c r="F318" s="18"/>
      <c r="G318" s="18" t="s">
        <v>1166</v>
      </c>
      <c r="H318" s="100" t="s">
        <v>1165</v>
      </c>
      <c r="I318" s="12" t="str">
        <f>IF(ISERROR(VLOOKUP($H318,Zoznamy!$H$3:$I$620,2,FALSE)),"",VLOOKUP($H318,Zoznamy!$H$3:$I$620,2,FALSE))</f>
        <v/>
      </c>
      <c r="J318" s="24"/>
      <c r="K318" s="24" t="s">
        <v>1156</v>
      </c>
      <c r="L318" s="24" t="str">
        <f>IF(ISERROR(VLOOKUP($B318&amp;" "&amp;$M318,Zoznamy!$N$4:$O$14,2,FALSE)),"",VLOOKUP($B318&amp;" "&amp;$M318,Zoznamy!$N$4:$O$14,2,FALSE))</f>
        <v/>
      </c>
      <c r="M318" s="24" t="str">
        <f>IF(ISERROR(VLOOKUP($K318,Zoznamy!$L$4:$M$7,2,FALSE)),"",VLOOKUP($K318,Zoznamy!$L$4:$M$7,2,FALSE))</f>
        <v/>
      </c>
      <c r="N318" s="24" t="str">
        <f t="shared" si="5"/>
        <v/>
      </c>
      <c r="O318" s="24" t="str">
        <f>IF(ISERROR(VLOOKUP($B318,Zoznamy!$B$4:$K$12,10,FALSE)),"",VLOOKUP($B318,Zoznamy!$B$4:$K$12,10,FALSE))</f>
        <v/>
      </c>
    </row>
    <row r="319" spans="1:15" x14ac:dyDescent="0.25">
      <c r="A319" s="12"/>
      <c r="B319" s="18" t="s">
        <v>1076</v>
      </c>
      <c r="C319" s="12" t="str">
        <f>IF(ISERROR(VLOOKUP($B319,Zoznamy!$B$4:$C$11,2,FALSE)),"",VLOOKUP($B319,Zoznamy!$B$4:$C$11,2,FALSE))</f>
        <v/>
      </c>
      <c r="D319" s="18" t="s">
        <v>1154</v>
      </c>
      <c r="E319" s="18" t="s">
        <v>1164</v>
      </c>
      <c r="F319" s="18"/>
      <c r="G319" s="18" t="s">
        <v>1166</v>
      </c>
      <c r="H319" s="100" t="s">
        <v>1165</v>
      </c>
      <c r="I319" s="12" t="str">
        <f>IF(ISERROR(VLOOKUP($H319,Zoznamy!$H$3:$I$620,2,FALSE)),"",VLOOKUP($H319,Zoznamy!$H$3:$I$620,2,FALSE))</f>
        <v/>
      </c>
      <c r="J319" s="24"/>
      <c r="K319" s="24" t="s">
        <v>1156</v>
      </c>
      <c r="L319" s="24" t="str">
        <f>IF(ISERROR(VLOOKUP($B319&amp;" "&amp;$M319,Zoznamy!$N$4:$O$14,2,FALSE)),"",VLOOKUP($B319&amp;" "&amp;$M319,Zoznamy!$N$4:$O$14,2,FALSE))</f>
        <v/>
      </c>
      <c r="M319" s="24" t="str">
        <f>IF(ISERROR(VLOOKUP($K319,Zoznamy!$L$4:$M$7,2,FALSE)),"",VLOOKUP($K319,Zoznamy!$L$4:$M$7,2,FALSE))</f>
        <v/>
      </c>
      <c r="N319" s="24" t="str">
        <f t="shared" si="5"/>
        <v/>
      </c>
      <c r="O319" s="24" t="str">
        <f>IF(ISERROR(VLOOKUP($B319,Zoznamy!$B$4:$K$12,10,FALSE)),"",VLOOKUP($B319,Zoznamy!$B$4:$K$12,10,FALSE))</f>
        <v/>
      </c>
    </row>
    <row r="320" spans="1:15" x14ac:dyDescent="0.25">
      <c r="A320" s="12"/>
      <c r="B320" s="18" t="s">
        <v>1076</v>
      </c>
      <c r="C320" s="12" t="str">
        <f>IF(ISERROR(VLOOKUP($B320,Zoznamy!$B$4:$C$11,2,FALSE)),"",VLOOKUP($B320,Zoznamy!$B$4:$C$11,2,FALSE))</f>
        <v/>
      </c>
      <c r="D320" s="18" t="s">
        <v>1154</v>
      </c>
      <c r="E320" s="18" t="s">
        <v>1164</v>
      </c>
      <c r="F320" s="18"/>
      <c r="G320" s="18" t="s">
        <v>1166</v>
      </c>
      <c r="H320" s="100" t="s">
        <v>1165</v>
      </c>
      <c r="I320" s="12" t="str">
        <f>IF(ISERROR(VLOOKUP($H320,Zoznamy!$H$3:$I$620,2,FALSE)),"",VLOOKUP($H320,Zoznamy!$H$3:$I$620,2,FALSE))</f>
        <v/>
      </c>
      <c r="J320" s="24"/>
      <c r="K320" s="24" t="s">
        <v>1156</v>
      </c>
      <c r="L320" s="24" t="str">
        <f>IF(ISERROR(VLOOKUP($B320&amp;" "&amp;$M320,Zoznamy!$N$4:$O$14,2,FALSE)),"",VLOOKUP($B320&amp;" "&amp;$M320,Zoznamy!$N$4:$O$14,2,FALSE))</f>
        <v/>
      </c>
      <c r="M320" s="24" t="str">
        <f>IF(ISERROR(VLOOKUP($K320,Zoznamy!$L$4:$M$7,2,FALSE)),"",VLOOKUP($K320,Zoznamy!$L$4:$M$7,2,FALSE))</f>
        <v/>
      </c>
      <c r="N320" s="24" t="str">
        <f t="shared" si="5"/>
        <v/>
      </c>
      <c r="O320" s="24" t="str">
        <f>IF(ISERROR(VLOOKUP($B320,Zoznamy!$B$4:$K$12,10,FALSE)),"",VLOOKUP($B320,Zoznamy!$B$4:$K$12,10,FALSE))</f>
        <v/>
      </c>
    </row>
    <row r="321" spans="1:15" x14ac:dyDescent="0.25">
      <c r="A321" s="12"/>
      <c r="B321" s="18" t="s">
        <v>1076</v>
      </c>
      <c r="C321" s="12" t="str">
        <f>IF(ISERROR(VLOOKUP($B321,Zoznamy!$B$4:$C$11,2,FALSE)),"",VLOOKUP($B321,Zoznamy!$B$4:$C$11,2,FALSE))</f>
        <v/>
      </c>
      <c r="D321" s="18" t="s">
        <v>1154</v>
      </c>
      <c r="E321" s="18" t="s">
        <v>1164</v>
      </c>
      <c r="F321" s="18"/>
      <c r="G321" s="18" t="s">
        <v>1166</v>
      </c>
      <c r="H321" s="100" t="s">
        <v>1165</v>
      </c>
      <c r="I321" s="12" t="str">
        <f>IF(ISERROR(VLOOKUP($H321,Zoznamy!$H$3:$I$620,2,FALSE)),"",VLOOKUP($H321,Zoznamy!$H$3:$I$620,2,FALSE))</f>
        <v/>
      </c>
      <c r="J321" s="24"/>
      <c r="K321" s="24" t="s">
        <v>1156</v>
      </c>
      <c r="L321" s="24" t="str">
        <f>IF(ISERROR(VLOOKUP($B321&amp;" "&amp;$M321,Zoznamy!$N$4:$O$14,2,FALSE)),"",VLOOKUP($B321&amp;" "&amp;$M321,Zoznamy!$N$4:$O$14,2,FALSE))</f>
        <v/>
      </c>
      <c r="M321" s="24" t="str">
        <f>IF(ISERROR(VLOOKUP($K321,Zoznamy!$L$4:$M$7,2,FALSE)),"",VLOOKUP($K321,Zoznamy!$L$4:$M$7,2,FALSE))</f>
        <v/>
      </c>
      <c r="N321" s="24" t="str">
        <f t="shared" si="5"/>
        <v/>
      </c>
      <c r="O321" s="24" t="str">
        <f>IF(ISERROR(VLOOKUP($B321,Zoznamy!$B$4:$K$12,10,FALSE)),"",VLOOKUP($B321,Zoznamy!$B$4:$K$12,10,FALSE))</f>
        <v/>
      </c>
    </row>
    <row r="322" spans="1:15" x14ac:dyDescent="0.25">
      <c r="A322" s="12"/>
      <c r="B322" s="18" t="s">
        <v>1076</v>
      </c>
      <c r="C322" s="12" t="str">
        <f>IF(ISERROR(VLOOKUP($B322,Zoznamy!$B$4:$C$11,2,FALSE)),"",VLOOKUP($B322,Zoznamy!$B$4:$C$11,2,FALSE))</f>
        <v/>
      </c>
      <c r="D322" s="18" t="s">
        <v>1154</v>
      </c>
      <c r="E322" s="18" t="s">
        <v>1164</v>
      </c>
      <c r="F322" s="18"/>
      <c r="G322" s="18" t="s">
        <v>1166</v>
      </c>
      <c r="H322" s="100" t="s">
        <v>1165</v>
      </c>
      <c r="I322" s="12" t="str">
        <f>IF(ISERROR(VLOOKUP($H322,Zoznamy!$H$3:$I$620,2,FALSE)),"",VLOOKUP($H322,Zoznamy!$H$3:$I$620,2,FALSE))</f>
        <v/>
      </c>
      <c r="J322" s="24"/>
      <c r="K322" s="24" t="s">
        <v>1156</v>
      </c>
      <c r="L322" s="24" t="str">
        <f>IF(ISERROR(VLOOKUP($B322&amp;" "&amp;$M322,Zoznamy!$N$4:$O$14,2,FALSE)),"",VLOOKUP($B322&amp;" "&amp;$M322,Zoznamy!$N$4:$O$14,2,FALSE))</f>
        <v/>
      </c>
      <c r="M322" s="24" t="str">
        <f>IF(ISERROR(VLOOKUP($K322,Zoznamy!$L$4:$M$7,2,FALSE)),"",VLOOKUP($K322,Zoznamy!$L$4:$M$7,2,FALSE))</f>
        <v/>
      </c>
      <c r="N322" s="24" t="str">
        <f t="shared" si="5"/>
        <v/>
      </c>
      <c r="O322" s="24" t="str">
        <f>IF(ISERROR(VLOOKUP($B322,Zoznamy!$B$4:$K$12,10,FALSE)),"",VLOOKUP($B322,Zoznamy!$B$4:$K$12,10,FALSE))</f>
        <v/>
      </c>
    </row>
    <row r="323" spans="1:15" x14ac:dyDescent="0.25">
      <c r="A323" s="12"/>
      <c r="B323" s="18" t="s">
        <v>1076</v>
      </c>
      <c r="C323" s="12" t="str">
        <f>IF(ISERROR(VLOOKUP($B323,Zoznamy!$B$4:$C$11,2,FALSE)),"",VLOOKUP($B323,Zoznamy!$B$4:$C$11,2,FALSE))</f>
        <v/>
      </c>
      <c r="D323" s="18" t="s">
        <v>1154</v>
      </c>
      <c r="E323" s="18" t="s">
        <v>1164</v>
      </c>
      <c r="F323" s="18"/>
      <c r="G323" s="18" t="s">
        <v>1166</v>
      </c>
      <c r="H323" s="100" t="s">
        <v>1165</v>
      </c>
      <c r="I323" s="12" t="str">
        <f>IF(ISERROR(VLOOKUP($H323,Zoznamy!$H$3:$I$620,2,FALSE)),"",VLOOKUP($H323,Zoznamy!$H$3:$I$620,2,FALSE))</f>
        <v/>
      </c>
      <c r="J323" s="24"/>
      <c r="K323" s="24" t="s">
        <v>1156</v>
      </c>
      <c r="L323" s="24" t="str">
        <f>IF(ISERROR(VLOOKUP($B323&amp;" "&amp;$M323,Zoznamy!$N$4:$O$14,2,FALSE)),"",VLOOKUP($B323&amp;" "&amp;$M323,Zoznamy!$N$4:$O$14,2,FALSE))</f>
        <v/>
      </c>
      <c r="M323" s="24" t="str">
        <f>IF(ISERROR(VLOOKUP($K323,Zoznamy!$L$4:$M$7,2,FALSE)),"",VLOOKUP($K323,Zoznamy!$L$4:$M$7,2,FALSE))</f>
        <v/>
      </c>
      <c r="N323" s="24" t="str">
        <f t="shared" si="5"/>
        <v/>
      </c>
      <c r="O323" s="24" t="str">
        <f>IF(ISERROR(VLOOKUP($B323,Zoznamy!$B$4:$K$12,10,FALSE)),"",VLOOKUP($B323,Zoznamy!$B$4:$K$12,10,FALSE))</f>
        <v/>
      </c>
    </row>
    <row r="324" spans="1:15" x14ac:dyDescent="0.25">
      <c r="A324" s="12"/>
      <c r="B324" s="18" t="s">
        <v>1076</v>
      </c>
      <c r="C324" s="12" t="str">
        <f>IF(ISERROR(VLOOKUP($B324,Zoznamy!$B$4:$C$11,2,FALSE)),"",VLOOKUP($B324,Zoznamy!$B$4:$C$11,2,FALSE))</f>
        <v/>
      </c>
      <c r="D324" s="18" t="s">
        <v>1154</v>
      </c>
      <c r="E324" s="18" t="s">
        <v>1164</v>
      </c>
      <c r="F324" s="18"/>
      <c r="G324" s="18" t="s">
        <v>1166</v>
      </c>
      <c r="H324" s="100" t="s">
        <v>1165</v>
      </c>
      <c r="I324" s="12" t="str">
        <f>IF(ISERROR(VLOOKUP($H324,Zoznamy!$H$3:$I$620,2,FALSE)),"",VLOOKUP($H324,Zoznamy!$H$3:$I$620,2,FALSE))</f>
        <v/>
      </c>
      <c r="J324" s="24"/>
      <c r="K324" s="24" t="s">
        <v>1156</v>
      </c>
      <c r="L324" s="24" t="str">
        <f>IF(ISERROR(VLOOKUP($B324&amp;" "&amp;$M324,Zoznamy!$N$4:$O$14,2,FALSE)),"",VLOOKUP($B324&amp;" "&amp;$M324,Zoznamy!$N$4:$O$14,2,FALSE))</f>
        <v/>
      </c>
      <c r="M324" s="24" t="str">
        <f>IF(ISERROR(VLOOKUP($K324,Zoznamy!$L$4:$M$7,2,FALSE)),"",VLOOKUP($K324,Zoznamy!$L$4:$M$7,2,FALSE))</f>
        <v/>
      </c>
      <c r="N324" s="24" t="str">
        <f t="shared" si="5"/>
        <v/>
      </c>
      <c r="O324" s="24" t="str">
        <f>IF(ISERROR(VLOOKUP($B324,Zoznamy!$B$4:$K$12,10,FALSE)),"",VLOOKUP($B324,Zoznamy!$B$4:$K$12,10,FALSE))</f>
        <v/>
      </c>
    </row>
    <row r="325" spans="1:15" x14ac:dyDescent="0.25">
      <c r="A325" s="12"/>
      <c r="B325" s="18" t="s">
        <v>1076</v>
      </c>
      <c r="C325" s="12" t="str">
        <f>IF(ISERROR(VLOOKUP($B325,Zoznamy!$B$4:$C$11,2,FALSE)),"",VLOOKUP($B325,Zoznamy!$B$4:$C$11,2,FALSE))</f>
        <v/>
      </c>
      <c r="D325" s="18" t="s">
        <v>1154</v>
      </c>
      <c r="E325" s="18" t="s">
        <v>1164</v>
      </c>
      <c r="F325" s="18"/>
      <c r="G325" s="18" t="s">
        <v>1166</v>
      </c>
      <c r="H325" s="100" t="s">
        <v>1165</v>
      </c>
      <c r="I325" s="12" t="str">
        <f>IF(ISERROR(VLOOKUP($H325,Zoznamy!$H$3:$I$620,2,FALSE)),"",VLOOKUP($H325,Zoznamy!$H$3:$I$620,2,FALSE))</f>
        <v/>
      </c>
      <c r="J325" s="24"/>
      <c r="K325" s="24" t="s">
        <v>1156</v>
      </c>
      <c r="L325" s="24" t="str">
        <f>IF(ISERROR(VLOOKUP($B325&amp;" "&amp;$M325,Zoznamy!$N$4:$O$14,2,FALSE)),"",VLOOKUP($B325&amp;" "&amp;$M325,Zoznamy!$N$4:$O$14,2,FALSE))</f>
        <v/>
      </c>
      <c r="M325" s="24" t="str">
        <f>IF(ISERROR(VLOOKUP($K325,Zoznamy!$L$4:$M$7,2,FALSE)),"",VLOOKUP($K325,Zoznamy!$L$4:$M$7,2,FALSE))</f>
        <v/>
      </c>
      <c r="N325" s="24" t="str">
        <f t="shared" si="5"/>
        <v/>
      </c>
      <c r="O325" s="24" t="str">
        <f>IF(ISERROR(VLOOKUP($B325,Zoznamy!$B$4:$K$12,10,FALSE)),"",VLOOKUP($B325,Zoznamy!$B$4:$K$12,10,FALSE))</f>
        <v/>
      </c>
    </row>
    <row r="326" spans="1:15" x14ac:dyDescent="0.25">
      <c r="A326" s="12"/>
      <c r="B326" s="18" t="s">
        <v>1076</v>
      </c>
      <c r="C326" s="12" t="str">
        <f>IF(ISERROR(VLOOKUP($B326,Zoznamy!$B$4:$C$11,2,FALSE)),"",VLOOKUP($B326,Zoznamy!$B$4:$C$11,2,FALSE))</f>
        <v/>
      </c>
      <c r="D326" s="18" t="s">
        <v>1154</v>
      </c>
      <c r="E326" s="18" t="s">
        <v>1164</v>
      </c>
      <c r="F326" s="18"/>
      <c r="G326" s="18" t="s">
        <v>1166</v>
      </c>
      <c r="H326" s="100" t="s">
        <v>1165</v>
      </c>
      <c r="I326" s="12" t="str">
        <f>IF(ISERROR(VLOOKUP($H326,Zoznamy!$H$3:$I$620,2,FALSE)),"",VLOOKUP($H326,Zoznamy!$H$3:$I$620,2,FALSE))</f>
        <v/>
      </c>
      <c r="J326" s="24"/>
      <c r="K326" s="24" t="s">
        <v>1156</v>
      </c>
      <c r="L326" s="24" t="str">
        <f>IF(ISERROR(VLOOKUP($B326&amp;" "&amp;$M326,Zoznamy!$N$4:$O$14,2,FALSE)),"",VLOOKUP($B326&amp;" "&amp;$M326,Zoznamy!$N$4:$O$14,2,FALSE))</f>
        <v/>
      </c>
      <c r="M326" s="24" t="str">
        <f>IF(ISERROR(VLOOKUP($K326,Zoznamy!$L$4:$M$7,2,FALSE)),"",VLOOKUP($K326,Zoznamy!$L$4:$M$7,2,FALSE))</f>
        <v/>
      </c>
      <c r="N326" s="24" t="str">
        <f t="shared" si="5"/>
        <v/>
      </c>
      <c r="O326" s="24" t="str">
        <f>IF(ISERROR(VLOOKUP($B326,Zoznamy!$B$4:$K$12,10,FALSE)),"",VLOOKUP($B326,Zoznamy!$B$4:$K$12,10,FALSE))</f>
        <v/>
      </c>
    </row>
    <row r="327" spans="1:15" x14ac:dyDescent="0.25">
      <c r="A327" s="12"/>
      <c r="B327" s="18" t="s">
        <v>1076</v>
      </c>
      <c r="C327" s="12" t="str">
        <f>IF(ISERROR(VLOOKUP($B327,Zoznamy!$B$4:$C$11,2,FALSE)),"",VLOOKUP($B327,Zoznamy!$B$4:$C$11,2,FALSE))</f>
        <v/>
      </c>
      <c r="D327" s="18" t="s">
        <v>1154</v>
      </c>
      <c r="E327" s="18" t="s">
        <v>1164</v>
      </c>
      <c r="F327" s="18"/>
      <c r="G327" s="18" t="s">
        <v>1166</v>
      </c>
      <c r="H327" s="100" t="s">
        <v>1165</v>
      </c>
      <c r="I327" s="12" t="str">
        <f>IF(ISERROR(VLOOKUP($H327,Zoznamy!$H$3:$I$620,2,FALSE)),"",VLOOKUP($H327,Zoznamy!$H$3:$I$620,2,FALSE))</f>
        <v/>
      </c>
      <c r="J327" s="24"/>
      <c r="K327" s="24" t="s">
        <v>1156</v>
      </c>
      <c r="L327" s="24" t="str">
        <f>IF(ISERROR(VLOOKUP($B327&amp;" "&amp;$M327,Zoznamy!$N$4:$O$14,2,FALSE)),"",VLOOKUP($B327&amp;" "&amp;$M327,Zoznamy!$N$4:$O$14,2,FALSE))</f>
        <v/>
      </c>
      <c r="M327" s="24" t="str">
        <f>IF(ISERROR(VLOOKUP($K327,Zoznamy!$L$4:$M$7,2,FALSE)),"",VLOOKUP($K327,Zoznamy!$L$4:$M$7,2,FALSE))</f>
        <v/>
      </c>
      <c r="N327" s="24" t="str">
        <f t="shared" si="5"/>
        <v/>
      </c>
      <c r="O327" s="24" t="str">
        <f>IF(ISERROR(VLOOKUP($B327,Zoznamy!$B$4:$K$12,10,FALSE)),"",VLOOKUP($B327,Zoznamy!$B$4:$K$12,10,FALSE))</f>
        <v/>
      </c>
    </row>
    <row r="328" spans="1:15" x14ac:dyDescent="0.25">
      <c r="A328" s="12"/>
      <c r="B328" s="18" t="s">
        <v>1076</v>
      </c>
      <c r="C328" s="12" t="str">
        <f>IF(ISERROR(VLOOKUP($B328,Zoznamy!$B$4:$C$11,2,FALSE)),"",VLOOKUP($B328,Zoznamy!$B$4:$C$11,2,FALSE))</f>
        <v/>
      </c>
      <c r="D328" s="18" t="s">
        <v>1154</v>
      </c>
      <c r="E328" s="18" t="s">
        <v>1164</v>
      </c>
      <c r="F328" s="18"/>
      <c r="G328" s="18" t="s">
        <v>1166</v>
      </c>
      <c r="H328" s="100" t="s">
        <v>1165</v>
      </c>
      <c r="I328" s="12" t="str">
        <f>IF(ISERROR(VLOOKUP($H328,Zoznamy!$H$3:$I$620,2,FALSE)),"",VLOOKUP($H328,Zoznamy!$H$3:$I$620,2,FALSE))</f>
        <v/>
      </c>
      <c r="J328" s="24"/>
      <c r="K328" s="24" t="s">
        <v>1156</v>
      </c>
      <c r="L328" s="24" t="str">
        <f>IF(ISERROR(VLOOKUP($B328&amp;" "&amp;$M328,Zoznamy!$N$4:$O$14,2,FALSE)),"",VLOOKUP($B328&amp;" "&amp;$M328,Zoznamy!$N$4:$O$14,2,FALSE))</f>
        <v/>
      </c>
      <c r="M328" s="24" t="str">
        <f>IF(ISERROR(VLOOKUP($K328,Zoznamy!$L$4:$M$7,2,FALSE)),"",VLOOKUP($K328,Zoznamy!$L$4:$M$7,2,FALSE))</f>
        <v/>
      </c>
      <c r="N328" s="24" t="str">
        <f t="shared" si="5"/>
        <v/>
      </c>
      <c r="O328" s="24" t="str">
        <f>IF(ISERROR(VLOOKUP($B328,Zoznamy!$B$4:$K$12,10,FALSE)),"",VLOOKUP($B328,Zoznamy!$B$4:$K$12,10,FALSE))</f>
        <v/>
      </c>
    </row>
    <row r="329" spans="1:15" x14ac:dyDescent="0.25">
      <c r="A329" s="12"/>
      <c r="B329" s="18" t="s">
        <v>1076</v>
      </c>
      <c r="C329" s="12" t="str">
        <f>IF(ISERROR(VLOOKUP($B329,Zoznamy!$B$4:$C$11,2,FALSE)),"",VLOOKUP($B329,Zoznamy!$B$4:$C$11,2,FALSE))</f>
        <v/>
      </c>
      <c r="D329" s="18" t="s">
        <v>1154</v>
      </c>
      <c r="E329" s="18" t="s">
        <v>1164</v>
      </c>
      <c r="F329" s="18"/>
      <c r="G329" s="18" t="s">
        <v>1166</v>
      </c>
      <c r="H329" s="100" t="s">
        <v>1165</v>
      </c>
      <c r="I329" s="12" t="str">
        <f>IF(ISERROR(VLOOKUP($H329,Zoznamy!$H$3:$I$620,2,FALSE)),"",VLOOKUP($H329,Zoznamy!$H$3:$I$620,2,FALSE))</f>
        <v/>
      </c>
      <c r="J329" s="24"/>
      <c r="K329" s="24" t="s">
        <v>1156</v>
      </c>
      <c r="L329" s="24" t="str">
        <f>IF(ISERROR(VLOOKUP($B329&amp;" "&amp;$M329,Zoznamy!$N$4:$O$14,2,FALSE)),"",VLOOKUP($B329&amp;" "&amp;$M329,Zoznamy!$N$4:$O$14,2,FALSE))</f>
        <v/>
      </c>
      <c r="M329" s="24" t="str">
        <f>IF(ISERROR(VLOOKUP($K329,Zoznamy!$L$4:$M$7,2,FALSE)),"",VLOOKUP($K329,Zoznamy!$L$4:$M$7,2,FALSE))</f>
        <v/>
      </c>
      <c r="N329" s="24" t="str">
        <f t="shared" si="5"/>
        <v/>
      </c>
      <c r="O329" s="24" t="str">
        <f>IF(ISERROR(VLOOKUP($B329,Zoznamy!$B$4:$K$12,10,FALSE)),"",VLOOKUP($B329,Zoznamy!$B$4:$K$12,10,FALSE))</f>
        <v/>
      </c>
    </row>
    <row r="330" spans="1:15" x14ac:dyDescent="0.25">
      <c r="A330" s="12"/>
      <c r="B330" s="18" t="s">
        <v>1076</v>
      </c>
      <c r="C330" s="12" t="str">
        <f>IF(ISERROR(VLOOKUP($B330,Zoznamy!$B$4:$C$11,2,FALSE)),"",VLOOKUP($B330,Zoznamy!$B$4:$C$11,2,FALSE))</f>
        <v/>
      </c>
      <c r="D330" s="18" t="s">
        <v>1154</v>
      </c>
      <c r="E330" s="18" t="s">
        <v>1164</v>
      </c>
      <c r="F330" s="18"/>
      <c r="G330" s="18" t="s">
        <v>1166</v>
      </c>
      <c r="H330" s="100" t="s">
        <v>1165</v>
      </c>
      <c r="I330" s="12" t="str">
        <f>IF(ISERROR(VLOOKUP($H330,Zoznamy!$H$3:$I$620,2,FALSE)),"",VLOOKUP($H330,Zoznamy!$H$3:$I$620,2,FALSE))</f>
        <v/>
      </c>
      <c r="J330" s="24"/>
      <c r="K330" s="24" t="s">
        <v>1156</v>
      </c>
      <c r="L330" s="24" t="str">
        <f>IF(ISERROR(VLOOKUP($B330&amp;" "&amp;$M330,Zoznamy!$N$4:$O$14,2,FALSE)),"",VLOOKUP($B330&amp;" "&amp;$M330,Zoznamy!$N$4:$O$14,2,FALSE))</f>
        <v/>
      </c>
      <c r="M330" s="24" t="str">
        <f>IF(ISERROR(VLOOKUP($K330,Zoznamy!$L$4:$M$7,2,FALSE)),"",VLOOKUP($K330,Zoznamy!$L$4:$M$7,2,FALSE))</f>
        <v/>
      </c>
      <c r="N330" s="24" t="str">
        <f t="shared" si="5"/>
        <v/>
      </c>
      <c r="O330" s="24" t="str">
        <f>IF(ISERROR(VLOOKUP($B330,Zoznamy!$B$4:$K$12,10,FALSE)),"",VLOOKUP($B330,Zoznamy!$B$4:$K$12,10,FALSE))</f>
        <v/>
      </c>
    </row>
    <row r="331" spans="1:15" x14ac:dyDescent="0.25">
      <c r="A331" s="12"/>
      <c r="B331" s="18" t="s">
        <v>1076</v>
      </c>
      <c r="C331" s="12" t="str">
        <f>IF(ISERROR(VLOOKUP($B331,Zoznamy!$B$4:$C$11,2,FALSE)),"",VLOOKUP($B331,Zoznamy!$B$4:$C$11,2,FALSE))</f>
        <v/>
      </c>
      <c r="D331" s="18" t="s">
        <v>1154</v>
      </c>
      <c r="E331" s="18" t="s">
        <v>1164</v>
      </c>
      <c r="F331" s="18"/>
      <c r="G331" s="18" t="s">
        <v>1166</v>
      </c>
      <c r="H331" s="100" t="s">
        <v>1165</v>
      </c>
      <c r="I331" s="12" t="str">
        <f>IF(ISERROR(VLOOKUP($H331,Zoznamy!$H$3:$I$620,2,FALSE)),"",VLOOKUP($H331,Zoznamy!$H$3:$I$620,2,FALSE))</f>
        <v/>
      </c>
      <c r="J331" s="24"/>
      <c r="K331" s="24" t="s">
        <v>1156</v>
      </c>
      <c r="L331" s="24" t="str">
        <f>IF(ISERROR(VLOOKUP($B331&amp;" "&amp;$M331,Zoznamy!$N$4:$O$14,2,FALSE)),"",VLOOKUP($B331&amp;" "&amp;$M331,Zoznamy!$N$4:$O$14,2,FALSE))</f>
        <v/>
      </c>
      <c r="M331" s="24" t="str">
        <f>IF(ISERROR(VLOOKUP($K331,Zoznamy!$L$4:$M$7,2,FALSE)),"",VLOOKUP($K331,Zoznamy!$L$4:$M$7,2,FALSE))</f>
        <v/>
      </c>
      <c r="N331" s="24" t="str">
        <f t="shared" si="5"/>
        <v/>
      </c>
      <c r="O331" s="24" t="str">
        <f>IF(ISERROR(VLOOKUP($B331,Zoznamy!$B$4:$K$12,10,FALSE)),"",VLOOKUP($B331,Zoznamy!$B$4:$K$12,10,FALSE))</f>
        <v/>
      </c>
    </row>
    <row r="332" spans="1:15" x14ac:dyDescent="0.25">
      <c r="A332" s="12"/>
      <c r="B332" s="18" t="s">
        <v>1076</v>
      </c>
      <c r="C332" s="12" t="str">
        <f>IF(ISERROR(VLOOKUP($B332,Zoznamy!$B$4:$C$11,2,FALSE)),"",VLOOKUP($B332,Zoznamy!$B$4:$C$11,2,FALSE))</f>
        <v/>
      </c>
      <c r="D332" s="18" t="s">
        <v>1154</v>
      </c>
      <c r="E332" s="18" t="s">
        <v>1164</v>
      </c>
      <c r="F332" s="18"/>
      <c r="G332" s="18" t="s">
        <v>1166</v>
      </c>
      <c r="H332" s="100" t="s">
        <v>1165</v>
      </c>
      <c r="I332" s="12" t="str">
        <f>IF(ISERROR(VLOOKUP($H332,Zoznamy!$H$3:$I$620,2,FALSE)),"",VLOOKUP($H332,Zoznamy!$H$3:$I$620,2,FALSE))</f>
        <v/>
      </c>
      <c r="J332" s="24"/>
      <c r="K332" s="24" t="s">
        <v>1156</v>
      </c>
      <c r="L332" s="24" t="str">
        <f>IF(ISERROR(VLOOKUP($B332&amp;" "&amp;$M332,Zoznamy!$N$4:$O$14,2,FALSE)),"",VLOOKUP($B332&amp;" "&amp;$M332,Zoznamy!$N$4:$O$14,2,FALSE))</f>
        <v/>
      </c>
      <c r="M332" s="24" t="str">
        <f>IF(ISERROR(VLOOKUP($K332,Zoznamy!$L$4:$M$7,2,FALSE)),"",VLOOKUP($K332,Zoznamy!$L$4:$M$7,2,FALSE))</f>
        <v/>
      </c>
      <c r="N332" s="24" t="str">
        <f t="shared" si="5"/>
        <v/>
      </c>
      <c r="O332" s="24" t="str">
        <f>IF(ISERROR(VLOOKUP($B332,Zoznamy!$B$4:$K$12,10,FALSE)),"",VLOOKUP($B332,Zoznamy!$B$4:$K$12,10,FALSE))</f>
        <v/>
      </c>
    </row>
    <row r="333" spans="1:15" x14ac:dyDescent="0.25">
      <c r="A333" s="12"/>
      <c r="B333" s="18" t="s">
        <v>1076</v>
      </c>
      <c r="C333" s="12" t="str">
        <f>IF(ISERROR(VLOOKUP($B333,Zoznamy!$B$4:$C$11,2,FALSE)),"",VLOOKUP($B333,Zoznamy!$B$4:$C$11,2,FALSE))</f>
        <v/>
      </c>
      <c r="D333" s="18" t="s">
        <v>1154</v>
      </c>
      <c r="E333" s="18" t="s">
        <v>1164</v>
      </c>
      <c r="F333" s="18"/>
      <c r="G333" s="18" t="s">
        <v>1166</v>
      </c>
      <c r="H333" s="100" t="s">
        <v>1165</v>
      </c>
      <c r="I333" s="12" t="str">
        <f>IF(ISERROR(VLOOKUP($H333,Zoznamy!$H$3:$I$620,2,FALSE)),"",VLOOKUP($H333,Zoznamy!$H$3:$I$620,2,FALSE))</f>
        <v/>
      </c>
      <c r="J333" s="24"/>
      <c r="K333" s="24" t="s">
        <v>1156</v>
      </c>
      <c r="L333" s="24" t="str">
        <f>IF(ISERROR(VLOOKUP($B333&amp;" "&amp;$M333,Zoznamy!$N$4:$O$14,2,FALSE)),"",VLOOKUP($B333&amp;" "&amp;$M333,Zoznamy!$N$4:$O$14,2,FALSE))</f>
        <v/>
      </c>
      <c r="M333" s="24" t="str">
        <f>IF(ISERROR(VLOOKUP($K333,Zoznamy!$L$4:$M$7,2,FALSE)),"",VLOOKUP($K333,Zoznamy!$L$4:$M$7,2,FALSE))</f>
        <v/>
      </c>
      <c r="N333" s="24" t="str">
        <f t="shared" si="5"/>
        <v/>
      </c>
      <c r="O333" s="24" t="str">
        <f>IF(ISERROR(VLOOKUP($B333,Zoznamy!$B$4:$K$12,10,FALSE)),"",VLOOKUP($B333,Zoznamy!$B$4:$K$12,10,FALSE))</f>
        <v/>
      </c>
    </row>
    <row r="334" spans="1:15" x14ac:dyDescent="0.25">
      <c r="A334" s="12"/>
      <c r="B334" s="18" t="s">
        <v>1076</v>
      </c>
      <c r="C334" s="12" t="str">
        <f>IF(ISERROR(VLOOKUP($B334,Zoznamy!$B$4:$C$11,2,FALSE)),"",VLOOKUP($B334,Zoznamy!$B$4:$C$11,2,FALSE))</f>
        <v/>
      </c>
      <c r="D334" s="18" t="s">
        <v>1154</v>
      </c>
      <c r="E334" s="18" t="s">
        <v>1164</v>
      </c>
      <c r="F334" s="18"/>
      <c r="G334" s="18" t="s">
        <v>1166</v>
      </c>
      <c r="H334" s="100" t="s">
        <v>1165</v>
      </c>
      <c r="I334" s="12" t="str">
        <f>IF(ISERROR(VLOOKUP($H334,Zoznamy!$H$3:$I$620,2,FALSE)),"",VLOOKUP($H334,Zoznamy!$H$3:$I$620,2,FALSE))</f>
        <v/>
      </c>
      <c r="J334" s="24"/>
      <c r="K334" s="24" t="s">
        <v>1156</v>
      </c>
      <c r="L334" s="24" t="str">
        <f>IF(ISERROR(VLOOKUP($B334&amp;" "&amp;$M334,Zoznamy!$N$4:$O$14,2,FALSE)),"",VLOOKUP($B334&amp;" "&amp;$M334,Zoznamy!$N$4:$O$14,2,FALSE))</f>
        <v/>
      </c>
      <c r="M334" s="24" t="str">
        <f>IF(ISERROR(VLOOKUP($K334,Zoznamy!$L$4:$M$7,2,FALSE)),"",VLOOKUP($K334,Zoznamy!$L$4:$M$7,2,FALSE))</f>
        <v/>
      </c>
      <c r="N334" s="24" t="str">
        <f t="shared" si="5"/>
        <v/>
      </c>
      <c r="O334" s="24" t="str">
        <f>IF(ISERROR(VLOOKUP($B334,Zoznamy!$B$4:$K$12,10,FALSE)),"",VLOOKUP($B334,Zoznamy!$B$4:$K$12,10,FALSE))</f>
        <v/>
      </c>
    </row>
    <row r="335" spans="1:15" x14ac:dyDescent="0.25">
      <c r="A335" s="12"/>
      <c r="B335" s="18" t="s">
        <v>1076</v>
      </c>
      <c r="C335" s="12" t="str">
        <f>IF(ISERROR(VLOOKUP($B335,Zoznamy!$B$4:$C$11,2,FALSE)),"",VLOOKUP($B335,Zoznamy!$B$4:$C$11,2,FALSE))</f>
        <v/>
      </c>
      <c r="D335" s="18" t="s">
        <v>1154</v>
      </c>
      <c r="E335" s="18" t="s">
        <v>1164</v>
      </c>
      <c r="F335" s="18"/>
      <c r="G335" s="18" t="s">
        <v>1166</v>
      </c>
      <c r="H335" s="100" t="s">
        <v>1165</v>
      </c>
      <c r="I335" s="12" t="str">
        <f>IF(ISERROR(VLOOKUP($H335,Zoznamy!$H$3:$I$620,2,FALSE)),"",VLOOKUP($H335,Zoznamy!$H$3:$I$620,2,FALSE))</f>
        <v/>
      </c>
      <c r="J335" s="24"/>
      <c r="K335" s="24" t="s">
        <v>1156</v>
      </c>
      <c r="L335" s="24" t="str">
        <f>IF(ISERROR(VLOOKUP($B335&amp;" "&amp;$M335,Zoznamy!$N$4:$O$14,2,FALSE)),"",VLOOKUP($B335&amp;" "&amp;$M335,Zoznamy!$N$4:$O$14,2,FALSE))</f>
        <v/>
      </c>
      <c r="M335" s="24" t="str">
        <f>IF(ISERROR(VLOOKUP($K335,Zoznamy!$L$4:$M$7,2,FALSE)),"",VLOOKUP($K335,Zoznamy!$L$4:$M$7,2,FALSE))</f>
        <v/>
      </c>
      <c r="N335" s="24" t="str">
        <f t="shared" si="5"/>
        <v/>
      </c>
      <c r="O335" s="24" t="str">
        <f>IF(ISERROR(VLOOKUP($B335,Zoznamy!$B$4:$K$12,10,FALSE)),"",VLOOKUP($B335,Zoznamy!$B$4:$K$12,10,FALSE))</f>
        <v/>
      </c>
    </row>
    <row r="336" spans="1:15" x14ac:dyDescent="0.25">
      <c r="A336" s="12"/>
      <c r="B336" s="18" t="s">
        <v>1076</v>
      </c>
      <c r="C336" s="12" t="str">
        <f>IF(ISERROR(VLOOKUP($B336,Zoznamy!$B$4:$C$11,2,FALSE)),"",VLOOKUP($B336,Zoznamy!$B$4:$C$11,2,FALSE))</f>
        <v/>
      </c>
      <c r="D336" s="18" t="s">
        <v>1154</v>
      </c>
      <c r="E336" s="18" t="s">
        <v>1164</v>
      </c>
      <c r="F336" s="18"/>
      <c r="G336" s="18" t="s">
        <v>1166</v>
      </c>
      <c r="H336" s="100" t="s">
        <v>1165</v>
      </c>
      <c r="I336" s="12" t="str">
        <f>IF(ISERROR(VLOOKUP($H336,Zoznamy!$H$3:$I$620,2,FALSE)),"",VLOOKUP($H336,Zoznamy!$H$3:$I$620,2,FALSE))</f>
        <v/>
      </c>
      <c r="J336" s="24"/>
      <c r="K336" s="24" t="s">
        <v>1156</v>
      </c>
      <c r="L336" s="24" t="str">
        <f>IF(ISERROR(VLOOKUP($B336&amp;" "&amp;$M336,Zoznamy!$N$4:$O$14,2,FALSE)),"",VLOOKUP($B336&amp;" "&amp;$M336,Zoznamy!$N$4:$O$14,2,FALSE))</f>
        <v/>
      </c>
      <c r="M336" s="24" t="str">
        <f>IF(ISERROR(VLOOKUP($K336,Zoznamy!$L$4:$M$7,2,FALSE)),"",VLOOKUP($K336,Zoznamy!$L$4:$M$7,2,FALSE))</f>
        <v/>
      </c>
      <c r="N336" s="24" t="str">
        <f t="shared" si="5"/>
        <v/>
      </c>
      <c r="O336" s="24" t="str">
        <f>IF(ISERROR(VLOOKUP($B336,Zoznamy!$B$4:$K$12,10,FALSE)),"",VLOOKUP($B336,Zoznamy!$B$4:$K$12,10,FALSE))</f>
        <v/>
      </c>
    </row>
    <row r="337" spans="1:15" x14ac:dyDescent="0.25">
      <c r="A337" s="12"/>
      <c r="B337" s="18" t="s">
        <v>1076</v>
      </c>
      <c r="C337" s="12" t="str">
        <f>IF(ISERROR(VLOOKUP($B337,Zoznamy!$B$4:$C$11,2,FALSE)),"",VLOOKUP($B337,Zoznamy!$B$4:$C$11,2,FALSE))</f>
        <v/>
      </c>
      <c r="D337" s="18" t="s">
        <v>1154</v>
      </c>
      <c r="E337" s="18" t="s">
        <v>1164</v>
      </c>
      <c r="F337" s="18"/>
      <c r="G337" s="18" t="s">
        <v>1166</v>
      </c>
      <c r="H337" s="100" t="s">
        <v>1165</v>
      </c>
      <c r="I337" s="12" t="str">
        <f>IF(ISERROR(VLOOKUP($H337,Zoznamy!$H$3:$I$620,2,FALSE)),"",VLOOKUP($H337,Zoznamy!$H$3:$I$620,2,FALSE))</f>
        <v/>
      </c>
      <c r="J337" s="24"/>
      <c r="K337" s="24" t="s">
        <v>1156</v>
      </c>
      <c r="L337" s="24" t="str">
        <f>IF(ISERROR(VLOOKUP($B337&amp;" "&amp;$M337,Zoznamy!$N$4:$O$14,2,FALSE)),"",VLOOKUP($B337&amp;" "&amp;$M337,Zoznamy!$N$4:$O$14,2,FALSE))</f>
        <v/>
      </c>
      <c r="M337" s="24" t="str">
        <f>IF(ISERROR(VLOOKUP($K337,Zoznamy!$L$4:$M$7,2,FALSE)),"",VLOOKUP($K337,Zoznamy!$L$4:$M$7,2,FALSE))</f>
        <v/>
      </c>
      <c r="N337" s="24" t="str">
        <f t="shared" si="5"/>
        <v/>
      </c>
      <c r="O337" s="24" t="str">
        <f>IF(ISERROR(VLOOKUP($B337,Zoznamy!$B$4:$K$12,10,FALSE)),"",VLOOKUP($B337,Zoznamy!$B$4:$K$12,10,FALSE))</f>
        <v/>
      </c>
    </row>
    <row r="338" spans="1:15" x14ac:dyDescent="0.25">
      <c r="A338" s="12"/>
      <c r="B338" s="18" t="s">
        <v>1076</v>
      </c>
      <c r="C338" s="12" t="str">
        <f>IF(ISERROR(VLOOKUP($B338,Zoznamy!$B$4:$C$11,2,FALSE)),"",VLOOKUP($B338,Zoznamy!$B$4:$C$11,2,FALSE))</f>
        <v/>
      </c>
      <c r="D338" s="18" t="s">
        <v>1154</v>
      </c>
      <c r="E338" s="18" t="s">
        <v>1164</v>
      </c>
      <c r="F338" s="18"/>
      <c r="G338" s="18" t="s">
        <v>1166</v>
      </c>
      <c r="H338" s="100" t="s">
        <v>1165</v>
      </c>
      <c r="I338" s="12" t="str">
        <f>IF(ISERROR(VLOOKUP($H338,Zoznamy!$H$3:$I$620,2,FALSE)),"",VLOOKUP($H338,Zoznamy!$H$3:$I$620,2,FALSE))</f>
        <v/>
      </c>
      <c r="J338" s="24"/>
      <c r="K338" s="24" t="s">
        <v>1156</v>
      </c>
      <c r="L338" s="24" t="str">
        <f>IF(ISERROR(VLOOKUP($B338&amp;" "&amp;$M338,Zoznamy!$N$4:$O$14,2,FALSE)),"",VLOOKUP($B338&amp;" "&amp;$M338,Zoznamy!$N$4:$O$14,2,FALSE))</f>
        <v/>
      </c>
      <c r="M338" s="24" t="str">
        <f>IF(ISERROR(VLOOKUP($K338,Zoznamy!$L$4:$M$7,2,FALSE)),"",VLOOKUP($K338,Zoznamy!$L$4:$M$7,2,FALSE))</f>
        <v/>
      </c>
      <c r="N338" s="24" t="str">
        <f t="shared" si="5"/>
        <v/>
      </c>
      <c r="O338" s="24" t="str">
        <f>IF(ISERROR(VLOOKUP($B338,Zoznamy!$B$4:$K$12,10,FALSE)),"",VLOOKUP($B338,Zoznamy!$B$4:$K$12,10,FALSE))</f>
        <v/>
      </c>
    </row>
    <row r="339" spans="1:15" x14ac:dyDescent="0.25">
      <c r="A339" s="12"/>
      <c r="B339" s="18" t="s">
        <v>1076</v>
      </c>
      <c r="C339" s="12" t="str">
        <f>IF(ISERROR(VLOOKUP($B339,Zoznamy!$B$4:$C$11,2,FALSE)),"",VLOOKUP($B339,Zoznamy!$B$4:$C$11,2,FALSE))</f>
        <v/>
      </c>
      <c r="D339" s="18" t="s">
        <v>1154</v>
      </c>
      <c r="E339" s="18" t="s">
        <v>1164</v>
      </c>
      <c r="F339" s="18"/>
      <c r="G339" s="18" t="s">
        <v>1166</v>
      </c>
      <c r="H339" s="100" t="s">
        <v>1165</v>
      </c>
      <c r="I339" s="12" t="str">
        <f>IF(ISERROR(VLOOKUP($H339,Zoznamy!$H$3:$I$620,2,FALSE)),"",VLOOKUP($H339,Zoznamy!$H$3:$I$620,2,FALSE))</f>
        <v/>
      </c>
      <c r="J339" s="24"/>
      <c r="K339" s="24" t="s">
        <v>1156</v>
      </c>
      <c r="L339" s="24" t="str">
        <f>IF(ISERROR(VLOOKUP($B339&amp;" "&amp;$M339,Zoznamy!$N$4:$O$14,2,FALSE)),"",VLOOKUP($B339&amp;" "&amp;$M339,Zoznamy!$N$4:$O$14,2,FALSE))</f>
        <v/>
      </c>
      <c r="M339" s="24" t="str">
        <f>IF(ISERROR(VLOOKUP($K339,Zoznamy!$L$4:$M$7,2,FALSE)),"",VLOOKUP($K339,Zoznamy!$L$4:$M$7,2,FALSE))</f>
        <v/>
      </c>
      <c r="N339" s="24" t="str">
        <f t="shared" si="5"/>
        <v/>
      </c>
      <c r="O339" s="24" t="str">
        <f>IF(ISERROR(VLOOKUP($B339,Zoznamy!$B$4:$K$12,10,FALSE)),"",VLOOKUP($B339,Zoznamy!$B$4:$K$12,10,FALSE))</f>
        <v/>
      </c>
    </row>
    <row r="340" spans="1:15" x14ac:dyDescent="0.25">
      <c r="A340" s="12"/>
      <c r="B340" s="18" t="s">
        <v>1076</v>
      </c>
      <c r="C340" s="12" t="str">
        <f>IF(ISERROR(VLOOKUP($B340,Zoznamy!$B$4:$C$11,2,FALSE)),"",VLOOKUP($B340,Zoznamy!$B$4:$C$11,2,FALSE))</f>
        <v/>
      </c>
      <c r="D340" s="18" t="s">
        <v>1154</v>
      </c>
      <c r="E340" s="18" t="s">
        <v>1164</v>
      </c>
      <c r="F340" s="18"/>
      <c r="G340" s="18" t="s">
        <v>1166</v>
      </c>
      <c r="H340" s="100" t="s">
        <v>1165</v>
      </c>
      <c r="I340" s="12" t="str">
        <f>IF(ISERROR(VLOOKUP($H340,Zoznamy!$H$3:$I$620,2,FALSE)),"",VLOOKUP($H340,Zoznamy!$H$3:$I$620,2,FALSE))</f>
        <v/>
      </c>
      <c r="J340" s="24"/>
      <c r="K340" s="24" t="s">
        <v>1156</v>
      </c>
      <c r="L340" s="24" t="str">
        <f>IF(ISERROR(VLOOKUP($B340&amp;" "&amp;$M340,Zoznamy!$N$4:$O$14,2,FALSE)),"",VLOOKUP($B340&amp;" "&amp;$M340,Zoznamy!$N$4:$O$14,2,FALSE))</f>
        <v/>
      </c>
      <c r="M340" s="24" t="str">
        <f>IF(ISERROR(VLOOKUP($K340,Zoznamy!$L$4:$M$7,2,FALSE)),"",VLOOKUP($K340,Zoznamy!$L$4:$M$7,2,FALSE))</f>
        <v/>
      </c>
      <c r="N340" s="24" t="str">
        <f t="shared" si="5"/>
        <v/>
      </c>
      <c r="O340" s="24" t="str">
        <f>IF(ISERROR(VLOOKUP($B340,Zoznamy!$B$4:$K$12,10,FALSE)),"",VLOOKUP($B340,Zoznamy!$B$4:$K$12,10,FALSE))</f>
        <v/>
      </c>
    </row>
    <row r="341" spans="1:15" x14ac:dyDescent="0.25">
      <c r="A341" s="12"/>
      <c r="B341" s="18" t="s">
        <v>1076</v>
      </c>
      <c r="C341" s="12" t="str">
        <f>IF(ISERROR(VLOOKUP($B341,Zoznamy!$B$4:$C$11,2,FALSE)),"",VLOOKUP($B341,Zoznamy!$B$4:$C$11,2,FALSE))</f>
        <v/>
      </c>
      <c r="D341" s="18" t="s">
        <v>1154</v>
      </c>
      <c r="E341" s="18" t="s">
        <v>1164</v>
      </c>
      <c r="F341" s="18"/>
      <c r="G341" s="18" t="s">
        <v>1166</v>
      </c>
      <c r="H341" s="100" t="s">
        <v>1165</v>
      </c>
      <c r="I341" s="12" t="str">
        <f>IF(ISERROR(VLOOKUP($H341,Zoznamy!$H$3:$I$620,2,FALSE)),"",VLOOKUP($H341,Zoznamy!$H$3:$I$620,2,FALSE))</f>
        <v/>
      </c>
      <c r="J341" s="24"/>
      <c r="K341" s="24" t="s">
        <v>1156</v>
      </c>
      <c r="L341" s="24" t="str">
        <f>IF(ISERROR(VLOOKUP($B341&amp;" "&amp;$M341,Zoznamy!$N$4:$O$14,2,FALSE)),"",VLOOKUP($B341&amp;" "&amp;$M341,Zoznamy!$N$4:$O$14,2,FALSE))</f>
        <v/>
      </c>
      <c r="M341" s="24" t="str">
        <f>IF(ISERROR(VLOOKUP($K341,Zoznamy!$L$4:$M$7,2,FALSE)),"",VLOOKUP($K341,Zoznamy!$L$4:$M$7,2,FALSE))</f>
        <v/>
      </c>
      <c r="N341" s="24" t="str">
        <f t="shared" ref="N341:N404" si="6">IF(ISERROR(J341*L341),"",J341*L341)</f>
        <v/>
      </c>
      <c r="O341" s="24" t="str">
        <f>IF(ISERROR(VLOOKUP($B341,Zoznamy!$B$4:$K$12,10,FALSE)),"",VLOOKUP($B341,Zoznamy!$B$4:$K$12,10,FALSE))</f>
        <v/>
      </c>
    </row>
    <row r="342" spans="1:15" x14ac:dyDescent="0.25">
      <c r="A342" s="12"/>
      <c r="B342" s="18" t="s">
        <v>1076</v>
      </c>
      <c r="C342" s="12" t="str">
        <f>IF(ISERROR(VLOOKUP($B342,Zoznamy!$B$4:$C$11,2,FALSE)),"",VLOOKUP($B342,Zoznamy!$B$4:$C$11,2,FALSE))</f>
        <v/>
      </c>
      <c r="D342" s="18" t="s">
        <v>1154</v>
      </c>
      <c r="E342" s="18" t="s">
        <v>1164</v>
      </c>
      <c r="F342" s="18"/>
      <c r="G342" s="18" t="s">
        <v>1166</v>
      </c>
      <c r="H342" s="100" t="s">
        <v>1165</v>
      </c>
      <c r="I342" s="12" t="str">
        <f>IF(ISERROR(VLOOKUP($H342,Zoznamy!$H$3:$I$620,2,FALSE)),"",VLOOKUP($H342,Zoznamy!$H$3:$I$620,2,FALSE))</f>
        <v/>
      </c>
      <c r="J342" s="24"/>
      <c r="K342" s="24" t="s">
        <v>1156</v>
      </c>
      <c r="L342" s="24" t="str">
        <f>IF(ISERROR(VLOOKUP($B342&amp;" "&amp;$M342,Zoznamy!$N$4:$O$14,2,FALSE)),"",VLOOKUP($B342&amp;" "&amp;$M342,Zoznamy!$N$4:$O$14,2,FALSE))</f>
        <v/>
      </c>
      <c r="M342" s="24" t="str">
        <f>IF(ISERROR(VLOOKUP($K342,Zoznamy!$L$4:$M$7,2,FALSE)),"",VLOOKUP($K342,Zoznamy!$L$4:$M$7,2,FALSE))</f>
        <v/>
      </c>
      <c r="N342" s="24" t="str">
        <f t="shared" si="6"/>
        <v/>
      </c>
      <c r="O342" s="24" t="str">
        <f>IF(ISERROR(VLOOKUP($B342,Zoznamy!$B$4:$K$12,10,FALSE)),"",VLOOKUP($B342,Zoznamy!$B$4:$K$12,10,FALSE))</f>
        <v/>
      </c>
    </row>
    <row r="343" spans="1:15" x14ac:dyDescent="0.25">
      <c r="A343" s="12"/>
      <c r="B343" s="18" t="s">
        <v>1076</v>
      </c>
      <c r="C343" s="12" t="str">
        <f>IF(ISERROR(VLOOKUP($B343,Zoznamy!$B$4:$C$11,2,FALSE)),"",VLOOKUP($B343,Zoznamy!$B$4:$C$11,2,FALSE))</f>
        <v/>
      </c>
      <c r="D343" s="18" t="s">
        <v>1154</v>
      </c>
      <c r="E343" s="18" t="s">
        <v>1164</v>
      </c>
      <c r="F343" s="18"/>
      <c r="G343" s="18" t="s">
        <v>1166</v>
      </c>
      <c r="H343" s="100" t="s">
        <v>1165</v>
      </c>
      <c r="I343" s="12" t="str">
        <f>IF(ISERROR(VLOOKUP($H343,Zoznamy!$H$3:$I$620,2,FALSE)),"",VLOOKUP($H343,Zoznamy!$H$3:$I$620,2,FALSE))</f>
        <v/>
      </c>
      <c r="J343" s="24"/>
      <c r="K343" s="24" t="s">
        <v>1156</v>
      </c>
      <c r="L343" s="24" t="str">
        <f>IF(ISERROR(VLOOKUP($B343&amp;" "&amp;$M343,Zoznamy!$N$4:$O$14,2,FALSE)),"",VLOOKUP($B343&amp;" "&amp;$M343,Zoznamy!$N$4:$O$14,2,FALSE))</f>
        <v/>
      </c>
      <c r="M343" s="24" t="str">
        <f>IF(ISERROR(VLOOKUP($K343,Zoznamy!$L$4:$M$7,2,FALSE)),"",VLOOKUP($K343,Zoznamy!$L$4:$M$7,2,FALSE))</f>
        <v/>
      </c>
      <c r="N343" s="24" t="str">
        <f t="shared" si="6"/>
        <v/>
      </c>
      <c r="O343" s="24" t="str">
        <f>IF(ISERROR(VLOOKUP($B343,Zoznamy!$B$4:$K$12,10,FALSE)),"",VLOOKUP($B343,Zoznamy!$B$4:$K$12,10,FALSE))</f>
        <v/>
      </c>
    </row>
    <row r="344" spans="1:15" x14ac:dyDescent="0.25">
      <c r="A344" s="12"/>
      <c r="B344" s="18" t="s">
        <v>1076</v>
      </c>
      <c r="C344" s="12" t="str">
        <f>IF(ISERROR(VLOOKUP($B344,Zoznamy!$B$4:$C$11,2,FALSE)),"",VLOOKUP($B344,Zoznamy!$B$4:$C$11,2,FALSE))</f>
        <v/>
      </c>
      <c r="D344" s="18" t="s">
        <v>1154</v>
      </c>
      <c r="E344" s="18" t="s">
        <v>1164</v>
      </c>
      <c r="F344" s="18"/>
      <c r="G344" s="18" t="s">
        <v>1166</v>
      </c>
      <c r="H344" s="100" t="s">
        <v>1165</v>
      </c>
      <c r="I344" s="12" t="str">
        <f>IF(ISERROR(VLOOKUP($H344,Zoznamy!$H$3:$I$620,2,FALSE)),"",VLOOKUP($H344,Zoznamy!$H$3:$I$620,2,FALSE))</f>
        <v/>
      </c>
      <c r="J344" s="24"/>
      <c r="K344" s="24" t="s">
        <v>1156</v>
      </c>
      <c r="L344" s="24" t="str">
        <f>IF(ISERROR(VLOOKUP($B344&amp;" "&amp;$M344,Zoznamy!$N$4:$O$14,2,FALSE)),"",VLOOKUP($B344&amp;" "&amp;$M344,Zoznamy!$N$4:$O$14,2,FALSE))</f>
        <v/>
      </c>
      <c r="M344" s="24" t="str">
        <f>IF(ISERROR(VLOOKUP($K344,Zoznamy!$L$4:$M$7,2,FALSE)),"",VLOOKUP($K344,Zoznamy!$L$4:$M$7,2,FALSE))</f>
        <v/>
      </c>
      <c r="N344" s="24" t="str">
        <f t="shared" si="6"/>
        <v/>
      </c>
      <c r="O344" s="24" t="str">
        <f>IF(ISERROR(VLOOKUP($B344,Zoznamy!$B$4:$K$12,10,FALSE)),"",VLOOKUP($B344,Zoznamy!$B$4:$K$12,10,FALSE))</f>
        <v/>
      </c>
    </row>
    <row r="345" spans="1:15" x14ac:dyDescent="0.25">
      <c r="A345" s="12"/>
      <c r="B345" s="18" t="s">
        <v>1076</v>
      </c>
      <c r="C345" s="12" t="str">
        <f>IF(ISERROR(VLOOKUP($B345,Zoznamy!$B$4:$C$11,2,FALSE)),"",VLOOKUP($B345,Zoznamy!$B$4:$C$11,2,FALSE))</f>
        <v/>
      </c>
      <c r="D345" s="18" t="s">
        <v>1154</v>
      </c>
      <c r="E345" s="18" t="s">
        <v>1164</v>
      </c>
      <c r="F345" s="18"/>
      <c r="G345" s="18" t="s">
        <v>1166</v>
      </c>
      <c r="H345" s="100" t="s">
        <v>1165</v>
      </c>
      <c r="I345" s="12" t="str">
        <f>IF(ISERROR(VLOOKUP($H345,Zoznamy!$H$3:$I$620,2,FALSE)),"",VLOOKUP($H345,Zoznamy!$H$3:$I$620,2,FALSE))</f>
        <v/>
      </c>
      <c r="J345" s="24"/>
      <c r="K345" s="24" t="s">
        <v>1156</v>
      </c>
      <c r="L345" s="24" t="str">
        <f>IF(ISERROR(VLOOKUP($B345&amp;" "&amp;$M345,Zoznamy!$N$4:$O$14,2,FALSE)),"",VLOOKUP($B345&amp;" "&amp;$M345,Zoznamy!$N$4:$O$14,2,FALSE))</f>
        <v/>
      </c>
      <c r="M345" s="24" t="str">
        <f>IF(ISERROR(VLOOKUP($K345,Zoznamy!$L$4:$M$7,2,FALSE)),"",VLOOKUP($K345,Zoznamy!$L$4:$M$7,2,FALSE))</f>
        <v/>
      </c>
      <c r="N345" s="24" t="str">
        <f t="shared" si="6"/>
        <v/>
      </c>
      <c r="O345" s="24" t="str">
        <f>IF(ISERROR(VLOOKUP($B345,Zoznamy!$B$4:$K$12,10,FALSE)),"",VLOOKUP($B345,Zoznamy!$B$4:$K$12,10,FALSE))</f>
        <v/>
      </c>
    </row>
    <row r="346" spans="1:15" x14ac:dyDescent="0.25">
      <c r="A346" s="12"/>
      <c r="B346" s="18" t="s">
        <v>1076</v>
      </c>
      <c r="C346" s="12" t="str">
        <f>IF(ISERROR(VLOOKUP($B346,Zoznamy!$B$4:$C$11,2,FALSE)),"",VLOOKUP($B346,Zoznamy!$B$4:$C$11,2,FALSE))</f>
        <v/>
      </c>
      <c r="D346" s="18" t="s">
        <v>1154</v>
      </c>
      <c r="E346" s="18" t="s">
        <v>1164</v>
      </c>
      <c r="F346" s="18"/>
      <c r="G346" s="18" t="s">
        <v>1166</v>
      </c>
      <c r="H346" s="100" t="s">
        <v>1165</v>
      </c>
      <c r="I346" s="12" t="str">
        <f>IF(ISERROR(VLOOKUP($H346,Zoznamy!$H$3:$I$620,2,FALSE)),"",VLOOKUP($H346,Zoznamy!$H$3:$I$620,2,FALSE))</f>
        <v/>
      </c>
      <c r="J346" s="24"/>
      <c r="K346" s="24" t="s">
        <v>1156</v>
      </c>
      <c r="L346" s="24" t="str">
        <f>IF(ISERROR(VLOOKUP($B346&amp;" "&amp;$M346,Zoznamy!$N$4:$O$14,2,FALSE)),"",VLOOKUP($B346&amp;" "&amp;$M346,Zoznamy!$N$4:$O$14,2,FALSE))</f>
        <v/>
      </c>
      <c r="M346" s="24" t="str">
        <f>IF(ISERROR(VLOOKUP($K346,Zoznamy!$L$4:$M$7,2,FALSE)),"",VLOOKUP($K346,Zoznamy!$L$4:$M$7,2,FALSE))</f>
        <v/>
      </c>
      <c r="N346" s="24" t="str">
        <f t="shared" si="6"/>
        <v/>
      </c>
      <c r="O346" s="24" t="str">
        <f>IF(ISERROR(VLOOKUP($B346,Zoznamy!$B$4:$K$12,10,FALSE)),"",VLOOKUP($B346,Zoznamy!$B$4:$K$12,10,FALSE))</f>
        <v/>
      </c>
    </row>
    <row r="347" spans="1:15" x14ac:dyDescent="0.25">
      <c r="A347" s="12"/>
      <c r="B347" s="18" t="s">
        <v>1076</v>
      </c>
      <c r="C347" s="12" t="str">
        <f>IF(ISERROR(VLOOKUP($B347,Zoznamy!$B$4:$C$11,2,FALSE)),"",VLOOKUP($B347,Zoznamy!$B$4:$C$11,2,FALSE))</f>
        <v/>
      </c>
      <c r="D347" s="18" t="s">
        <v>1154</v>
      </c>
      <c r="E347" s="18" t="s">
        <v>1164</v>
      </c>
      <c r="F347" s="18"/>
      <c r="G347" s="18" t="s">
        <v>1166</v>
      </c>
      <c r="H347" s="100" t="s">
        <v>1165</v>
      </c>
      <c r="I347" s="12" t="str">
        <f>IF(ISERROR(VLOOKUP($H347,Zoznamy!$H$3:$I$620,2,FALSE)),"",VLOOKUP($H347,Zoznamy!$H$3:$I$620,2,FALSE))</f>
        <v/>
      </c>
      <c r="J347" s="24"/>
      <c r="K347" s="24" t="s">
        <v>1156</v>
      </c>
      <c r="L347" s="24" t="str">
        <f>IF(ISERROR(VLOOKUP($B347&amp;" "&amp;$M347,Zoznamy!$N$4:$O$14,2,FALSE)),"",VLOOKUP($B347&amp;" "&amp;$M347,Zoznamy!$N$4:$O$14,2,FALSE))</f>
        <v/>
      </c>
      <c r="M347" s="24" t="str">
        <f>IF(ISERROR(VLOOKUP($K347,Zoznamy!$L$4:$M$7,2,FALSE)),"",VLOOKUP($K347,Zoznamy!$L$4:$M$7,2,FALSE))</f>
        <v/>
      </c>
      <c r="N347" s="24" t="str">
        <f t="shared" si="6"/>
        <v/>
      </c>
      <c r="O347" s="24" t="str">
        <f>IF(ISERROR(VLOOKUP($B347,Zoznamy!$B$4:$K$12,10,FALSE)),"",VLOOKUP($B347,Zoznamy!$B$4:$K$12,10,FALSE))</f>
        <v/>
      </c>
    </row>
    <row r="348" spans="1:15" x14ac:dyDescent="0.25">
      <c r="A348" s="12"/>
      <c r="B348" s="18" t="s">
        <v>1076</v>
      </c>
      <c r="C348" s="12" t="str">
        <f>IF(ISERROR(VLOOKUP($B348,Zoznamy!$B$4:$C$11,2,FALSE)),"",VLOOKUP($B348,Zoznamy!$B$4:$C$11,2,FALSE))</f>
        <v/>
      </c>
      <c r="D348" s="18" t="s">
        <v>1154</v>
      </c>
      <c r="E348" s="18" t="s">
        <v>1164</v>
      </c>
      <c r="F348" s="18"/>
      <c r="G348" s="18" t="s">
        <v>1166</v>
      </c>
      <c r="H348" s="100" t="s">
        <v>1165</v>
      </c>
      <c r="I348" s="12" t="str">
        <f>IF(ISERROR(VLOOKUP($H348,Zoznamy!$H$3:$I$620,2,FALSE)),"",VLOOKUP($H348,Zoznamy!$H$3:$I$620,2,FALSE))</f>
        <v/>
      </c>
      <c r="J348" s="24"/>
      <c r="K348" s="24" t="s">
        <v>1156</v>
      </c>
      <c r="L348" s="24" t="str">
        <f>IF(ISERROR(VLOOKUP($B348&amp;" "&amp;$M348,Zoznamy!$N$4:$O$14,2,FALSE)),"",VLOOKUP($B348&amp;" "&amp;$M348,Zoznamy!$N$4:$O$14,2,FALSE))</f>
        <v/>
      </c>
      <c r="M348" s="24" t="str">
        <f>IF(ISERROR(VLOOKUP($K348,Zoznamy!$L$4:$M$7,2,FALSE)),"",VLOOKUP($K348,Zoznamy!$L$4:$M$7,2,FALSE))</f>
        <v/>
      </c>
      <c r="N348" s="24" t="str">
        <f t="shared" si="6"/>
        <v/>
      </c>
      <c r="O348" s="24" t="str">
        <f>IF(ISERROR(VLOOKUP($B348,Zoznamy!$B$4:$K$12,10,FALSE)),"",VLOOKUP($B348,Zoznamy!$B$4:$K$12,10,FALSE))</f>
        <v/>
      </c>
    </row>
    <row r="349" spans="1:15" x14ac:dyDescent="0.25">
      <c r="A349" s="12"/>
      <c r="B349" s="18" t="s">
        <v>1076</v>
      </c>
      <c r="C349" s="12" t="str">
        <f>IF(ISERROR(VLOOKUP($B349,Zoznamy!$B$4:$C$11,2,FALSE)),"",VLOOKUP($B349,Zoznamy!$B$4:$C$11,2,FALSE))</f>
        <v/>
      </c>
      <c r="D349" s="18" t="s">
        <v>1154</v>
      </c>
      <c r="E349" s="18" t="s">
        <v>1164</v>
      </c>
      <c r="F349" s="18"/>
      <c r="G349" s="18" t="s">
        <v>1166</v>
      </c>
      <c r="H349" s="100" t="s">
        <v>1165</v>
      </c>
      <c r="I349" s="12" t="str">
        <f>IF(ISERROR(VLOOKUP($H349,Zoznamy!$H$3:$I$620,2,FALSE)),"",VLOOKUP($H349,Zoznamy!$H$3:$I$620,2,FALSE))</f>
        <v/>
      </c>
      <c r="J349" s="24"/>
      <c r="K349" s="24" t="s">
        <v>1156</v>
      </c>
      <c r="L349" s="24" t="str">
        <f>IF(ISERROR(VLOOKUP($B349&amp;" "&amp;$M349,Zoznamy!$N$4:$O$14,2,FALSE)),"",VLOOKUP($B349&amp;" "&amp;$M349,Zoznamy!$N$4:$O$14,2,FALSE))</f>
        <v/>
      </c>
      <c r="M349" s="24" t="str">
        <f>IF(ISERROR(VLOOKUP($K349,Zoznamy!$L$4:$M$7,2,FALSE)),"",VLOOKUP($K349,Zoznamy!$L$4:$M$7,2,FALSE))</f>
        <v/>
      </c>
      <c r="N349" s="24" t="str">
        <f t="shared" si="6"/>
        <v/>
      </c>
      <c r="O349" s="24" t="str">
        <f>IF(ISERROR(VLOOKUP($B349,Zoznamy!$B$4:$K$12,10,FALSE)),"",VLOOKUP($B349,Zoznamy!$B$4:$K$12,10,FALSE))</f>
        <v/>
      </c>
    </row>
    <row r="350" spans="1:15" x14ac:dyDescent="0.25">
      <c r="A350" s="12"/>
      <c r="B350" s="18" t="s">
        <v>1076</v>
      </c>
      <c r="C350" s="12" t="str">
        <f>IF(ISERROR(VLOOKUP($B350,Zoznamy!$B$4:$C$11,2,FALSE)),"",VLOOKUP($B350,Zoznamy!$B$4:$C$11,2,FALSE))</f>
        <v/>
      </c>
      <c r="D350" s="18" t="s">
        <v>1154</v>
      </c>
      <c r="E350" s="18" t="s">
        <v>1164</v>
      </c>
      <c r="F350" s="18"/>
      <c r="G350" s="18" t="s">
        <v>1166</v>
      </c>
      <c r="H350" s="100" t="s">
        <v>1165</v>
      </c>
      <c r="I350" s="12" t="str">
        <f>IF(ISERROR(VLOOKUP($H350,Zoznamy!$H$3:$I$620,2,FALSE)),"",VLOOKUP($H350,Zoznamy!$H$3:$I$620,2,FALSE))</f>
        <v/>
      </c>
      <c r="J350" s="24"/>
      <c r="K350" s="24" t="s">
        <v>1156</v>
      </c>
      <c r="L350" s="24" t="str">
        <f>IF(ISERROR(VLOOKUP($B350&amp;" "&amp;$M350,Zoznamy!$N$4:$O$14,2,FALSE)),"",VLOOKUP($B350&amp;" "&amp;$M350,Zoznamy!$N$4:$O$14,2,FALSE))</f>
        <v/>
      </c>
      <c r="M350" s="24" t="str">
        <f>IF(ISERROR(VLOOKUP($K350,Zoznamy!$L$4:$M$7,2,FALSE)),"",VLOOKUP($K350,Zoznamy!$L$4:$M$7,2,FALSE))</f>
        <v/>
      </c>
      <c r="N350" s="24" t="str">
        <f t="shared" si="6"/>
        <v/>
      </c>
      <c r="O350" s="24" t="str">
        <f>IF(ISERROR(VLOOKUP($B350,Zoznamy!$B$4:$K$12,10,FALSE)),"",VLOOKUP($B350,Zoznamy!$B$4:$K$12,10,FALSE))</f>
        <v/>
      </c>
    </row>
    <row r="351" spans="1:15" x14ac:dyDescent="0.25">
      <c r="A351" s="12"/>
      <c r="B351" s="18" t="s">
        <v>1076</v>
      </c>
      <c r="C351" s="12" t="str">
        <f>IF(ISERROR(VLOOKUP($B351,Zoznamy!$B$4:$C$11,2,FALSE)),"",VLOOKUP($B351,Zoznamy!$B$4:$C$11,2,FALSE))</f>
        <v/>
      </c>
      <c r="D351" s="18" t="s">
        <v>1154</v>
      </c>
      <c r="E351" s="18" t="s">
        <v>1164</v>
      </c>
      <c r="F351" s="18"/>
      <c r="G351" s="18" t="s">
        <v>1166</v>
      </c>
      <c r="H351" s="100" t="s">
        <v>1165</v>
      </c>
      <c r="I351" s="12" t="str">
        <f>IF(ISERROR(VLOOKUP($H351,Zoznamy!$H$3:$I$620,2,FALSE)),"",VLOOKUP($H351,Zoznamy!$H$3:$I$620,2,FALSE))</f>
        <v/>
      </c>
      <c r="J351" s="24"/>
      <c r="K351" s="24" t="s">
        <v>1156</v>
      </c>
      <c r="L351" s="24" t="str">
        <f>IF(ISERROR(VLOOKUP($B351&amp;" "&amp;$M351,Zoznamy!$N$4:$O$14,2,FALSE)),"",VLOOKUP($B351&amp;" "&amp;$M351,Zoznamy!$N$4:$O$14,2,FALSE))</f>
        <v/>
      </c>
      <c r="M351" s="24" t="str">
        <f>IF(ISERROR(VLOOKUP($K351,Zoznamy!$L$4:$M$7,2,FALSE)),"",VLOOKUP($K351,Zoznamy!$L$4:$M$7,2,FALSE))</f>
        <v/>
      </c>
      <c r="N351" s="24" t="str">
        <f t="shared" si="6"/>
        <v/>
      </c>
      <c r="O351" s="24" t="str">
        <f>IF(ISERROR(VLOOKUP($B351,Zoznamy!$B$4:$K$12,10,FALSE)),"",VLOOKUP($B351,Zoznamy!$B$4:$K$12,10,FALSE))</f>
        <v/>
      </c>
    </row>
    <row r="352" spans="1:15" x14ac:dyDescent="0.25">
      <c r="A352" s="12"/>
      <c r="B352" s="18" t="s">
        <v>1076</v>
      </c>
      <c r="C352" s="12" t="str">
        <f>IF(ISERROR(VLOOKUP($B352,Zoznamy!$B$4:$C$11,2,FALSE)),"",VLOOKUP($B352,Zoznamy!$B$4:$C$11,2,FALSE))</f>
        <v/>
      </c>
      <c r="D352" s="18" t="s">
        <v>1154</v>
      </c>
      <c r="E352" s="18" t="s">
        <v>1164</v>
      </c>
      <c r="F352" s="18"/>
      <c r="G352" s="18" t="s">
        <v>1166</v>
      </c>
      <c r="H352" s="100" t="s">
        <v>1165</v>
      </c>
      <c r="I352" s="12" t="str">
        <f>IF(ISERROR(VLOOKUP($H352,Zoznamy!$H$3:$I$620,2,FALSE)),"",VLOOKUP($H352,Zoznamy!$H$3:$I$620,2,FALSE))</f>
        <v/>
      </c>
      <c r="J352" s="24"/>
      <c r="K352" s="24" t="s">
        <v>1156</v>
      </c>
      <c r="L352" s="24" t="str">
        <f>IF(ISERROR(VLOOKUP($B352&amp;" "&amp;$M352,Zoznamy!$N$4:$O$14,2,FALSE)),"",VLOOKUP($B352&amp;" "&amp;$M352,Zoznamy!$N$4:$O$14,2,FALSE))</f>
        <v/>
      </c>
      <c r="M352" s="24" t="str">
        <f>IF(ISERROR(VLOOKUP($K352,Zoznamy!$L$4:$M$7,2,FALSE)),"",VLOOKUP($K352,Zoznamy!$L$4:$M$7,2,FALSE))</f>
        <v/>
      </c>
      <c r="N352" s="24" t="str">
        <f t="shared" si="6"/>
        <v/>
      </c>
      <c r="O352" s="24" t="str">
        <f>IF(ISERROR(VLOOKUP($B352,Zoznamy!$B$4:$K$12,10,FALSE)),"",VLOOKUP($B352,Zoznamy!$B$4:$K$12,10,FALSE))</f>
        <v/>
      </c>
    </row>
    <row r="353" spans="1:15" x14ac:dyDescent="0.25">
      <c r="A353" s="12"/>
      <c r="B353" s="18" t="s">
        <v>1076</v>
      </c>
      <c r="C353" s="12" t="str">
        <f>IF(ISERROR(VLOOKUP($B353,Zoznamy!$B$4:$C$11,2,FALSE)),"",VLOOKUP($B353,Zoznamy!$B$4:$C$11,2,FALSE))</f>
        <v/>
      </c>
      <c r="D353" s="18" t="s">
        <v>1154</v>
      </c>
      <c r="E353" s="18" t="s">
        <v>1164</v>
      </c>
      <c r="F353" s="18"/>
      <c r="G353" s="18" t="s">
        <v>1166</v>
      </c>
      <c r="H353" s="100" t="s">
        <v>1165</v>
      </c>
      <c r="I353" s="12" t="str">
        <f>IF(ISERROR(VLOOKUP($H353,Zoznamy!$H$3:$I$620,2,FALSE)),"",VLOOKUP($H353,Zoznamy!$H$3:$I$620,2,FALSE))</f>
        <v/>
      </c>
      <c r="J353" s="24"/>
      <c r="K353" s="24" t="s">
        <v>1156</v>
      </c>
      <c r="L353" s="24" t="str">
        <f>IF(ISERROR(VLOOKUP($B353&amp;" "&amp;$M353,Zoznamy!$N$4:$O$14,2,FALSE)),"",VLOOKUP($B353&amp;" "&amp;$M353,Zoznamy!$N$4:$O$14,2,FALSE))</f>
        <v/>
      </c>
      <c r="M353" s="24" t="str">
        <f>IF(ISERROR(VLOOKUP($K353,Zoznamy!$L$4:$M$7,2,FALSE)),"",VLOOKUP($K353,Zoznamy!$L$4:$M$7,2,FALSE))</f>
        <v/>
      </c>
      <c r="N353" s="24" t="str">
        <f t="shared" si="6"/>
        <v/>
      </c>
      <c r="O353" s="24" t="str">
        <f>IF(ISERROR(VLOOKUP($B353,Zoznamy!$B$4:$K$12,10,FALSE)),"",VLOOKUP($B353,Zoznamy!$B$4:$K$12,10,FALSE))</f>
        <v/>
      </c>
    </row>
    <row r="354" spans="1:15" x14ac:dyDescent="0.25">
      <c r="A354" s="12"/>
      <c r="B354" s="18" t="s">
        <v>1076</v>
      </c>
      <c r="C354" s="12" t="str">
        <f>IF(ISERROR(VLOOKUP($B354,Zoznamy!$B$4:$C$11,2,FALSE)),"",VLOOKUP($B354,Zoznamy!$B$4:$C$11,2,FALSE))</f>
        <v/>
      </c>
      <c r="D354" s="18" t="s">
        <v>1154</v>
      </c>
      <c r="E354" s="18" t="s">
        <v>1164</v>
      </c>
      <c r="F354" s="18"/>
      <c r="G354" s="18" t="s">
        <v>1166</v>
      </c>
      <c r="H354" s="100" t="s">
        <v>1165</v>
      </c>
      <c r="I354" s="12" t="str">
        <f>IF(ISERROR(VLOOKUP($H354,Zoznamy!$H$3:$I$620,2,FALSE)),"",VLOOKUP($H354,Zoznamy!$H$3:$I$620,2,FALSE))</f>
        <v/>
      </c>
      <c r="J354" s="24"/>
      <c r="K354" s="24" t="s">
        <v>1156</v>
      </c>
      <c r="L354" s="24" t="str">
        <f>IF(ISERROR(VLOOKUP($B354&amp;" "&amp;$M354,Zoznamy!$N$4:$O$14,2,FALSE)),"",VLOOKUP($B354&amp;" "&amp;$M354,Zoznamy!$N$4:$O$14,2,FALSE))</f>
        <v/>
      </c>
      <c r="M354" s="24" t="str">
        <f>IF(ISERROR(VLOOKUP($K354,Zoznamy!$L$4:$M$7,2,FALSE)),"",VLOOKUP($K354,Zoznamy!$L$4:$M$7,2,FALSE))</f>
        <v/>
      </c>
      <c r="N354" s="24" t="str">
        <f t="shared" si="6"/>
        <v/>
      </c>
      <c r="O354" s="24" t="str">
        <f>IF(ISERROR(VLOOKUP($B354,Zoznamy!$B$4:$K$12,10,FALSE)),"",VLOOKUP($B354,Zoznamy!$B$4:$K$12,10,FALSE))</f>
        <v/>
      </c>
    </row>
    <row r="355" spans="1:15" x14ac:dyDescent="0.25">
      <c r="A355" s="12"/>
      <c r="B355" s="18" t="s">
        <v>1076</v>
      </c>
      <c r="C355" s="12" t="str">
        <f>IF(ISERROR(VLOOKUP($B355,Zoznamy!$B$4:$C$11,2,FALSE)),"",VLOOKUP($B355,Zoznamy!$B$4:$C$11,2,FALSE))</f>
        <v/>
      </c>
      <c r="D355" s="18" t="s">
        <v>1154</v>
      </c>
      <c r="E355" s="18" t="s">
        <v>1164</v>
      </c>
      <c r="F355" s="18"/>
      <c r="G355" s="18" t="s">
        <v>1166</v>
      </c>
      <c r="H355" s="100" t="s">
        <v>1165</v>
      </c>
      <c r="I355" s="12" t="str">
        <f>IF(ISERROR(VLOOKUP($H355,Zoznamy!$H$3:$I$620,2,FALSE)),"",VLOOKUP($H355,Zoznamy!$H$3:$I$620,2,FALSE))</f>
        <v/>
      </c>
      <c r="J355" s="24"/>
      <c r="K355" s="24" t="s">
        <v>1156</v>
      </c>
      <c r="L355" s="24" t="str">
        <f>IF(ISERROR(VLOOKUP($B355&amp;" "&amp;$M355,Zoznamy!$N$4:$O$14,2,FALSE)),"",VLOOKUP($B355&amp;" "&amp;$M355,Zoznamy!$N$4:$O$14,2,FALSE))</f>
        <v/>
      </c>
      <c r="M355" s="24" t="str">
        <f>IF(ISERROR(VLOOKUP($K355,Zoznamy!$L$4:$M$7,2,FALSE)),"",VLOOKUP($K355,Zoznamy!$L$4:$M$7,2,FALSE))</f>
        <v/>
      </c>
      <c r="N355" s="24" t="str">
        <f t="shared" si="6"/>
        <v/>
      </c>
      <c r="O355" s="24" t="str">
        <f>IF(ISERROR(VLOOKUP($B355,Zoznamy!$B$4:$K$12,10,FALSE)),"",VLOOKUP($B355,Zoznamy!$B$4:$K$12,10,FALSE))</f>
        <v/>
      </c>
    </row>
    <row r="356" spans="1:15" x14ac:dyDescent="0.25">
      <c r="A356" s="12"/>
      <c r="B356" s="18" t="s">
        <v>1076</v>
      </c>
      <c r="C356" s="12" t="str">
        <f>IF(ISERROR(VLOOKUP($B356,Zoznamy!$B$4:$C$11,2,FALSE)),"",VLOOKUP($B356,Zoznamy!$B$4:$C$11,2,FALSE))</f>
        <v/>
      </c>
      <c r="D356" s="18" t="s">
        <v>1154</v>
      </c>
      <c r="E356" s="18" t="s">
        <v>1164</v>
      </c>
      <c r="F356" s="18"/>
      <c r="G356" s="18" t="s">
        <v>1166</v>
      </c>
      <c r="H356" s="100" t="s">
        <v>1165</v>
      </c>
      <c r="I356" s="12" t="str">
        <f>IF(ISERROR(VLOOKUP($H356,Zoznamy!$H$3:$I$620,2,FALSE)),"",VLOOKUP($H356,Zoznamy!$H$3:$I$620,2,FALSE))</f>
        <v/>
      </c>
      <c r="J356" s="24"/>
      <c r="K356" s="24" t="s">
        <v>1156</v>
      </c>
      <c r="L356" s="24" t="str">
        <f>IF(ISERROR(VLOOKUP($B356&amp;" "&amp;$M356,Zoznamy!$N$4:$O$14,2,FALSE)),"",VLOOKUP($B356&amp;" "&amp;$M356,Zoznamy!$N$4:$O$14,2,FALSE))</f>
        <v/>
      </c>
      <c r="M356" s="24" t="str">
        <f>IF(ISERROR(VLOOKUP($K356,Zoznamy!$L$4:$M$7,2,FALSE)),"",VLOOKUP($K356,Zoznamy!$L$4:$M$7,2,FALSE))</f>
        <v/>
      </c>
      <c r="N356" s="24" t="str">
        <f t="shared" si="6"/>
        <v/>
      </c>
      <c r="O356" s="24" t="str">
        <f>IF(ISERROR(VLOOKUP($B356,Zoznamy!$B$4:$K$12,10,FALSE)),"",VLOOKUP($B356,Zoznamy!$B$4:$K$12,10,FALSE))</f>
        <v/>
      </c>
    </row>
    <row r="357" spans="1:15" x14ac:dyDescent="0.25">
      <c r="A357" s="12"/>
      <c r="B357" s="18" t="s">
        <v>1076</v>
      </c>
      <c r="C357" s="12" t="str">
        <f>IF(ISERROR(VLOOKUP($B357,Zoznamy!$B$4:$C$11,2,FALSE)),"",VLOOKUP($B357,Zoznamy!$B$4:$C$11,2,FALSE))</f>
        <v/>
      </c>
      <c r="D357" s="18" t="s">
        <v>1154</v>
      </c>
      <c r="E357" s="18" t="s">
        <v>1164</v>
      </c>
      <c r="F357" s="18"/>
      <c r="G357" s="18" t="s">
        <v>1166</v>
      </c>
      <c r="H357" s="100" t="s">
        <v>1165</v>
      </c>
      <c r="I357" s="12" t="str">
        <f>IF(ISERROR(VLOOKUP($H357,Zoznamy!$H$3:$I$620,2,FALSE)),"",VLOOKUP($H357,Zoznamy!$H$3:$I$620,2,FALSE))</f>
        <v/>
      </c>
      <c r="J357" s="24"/>
      <c r="K357" s="24" t="s">
        <v>1156</v>
      </c>
      <c r="L357" s="24" t="str">
        <f>IF(ISERROR(VLOOKUP($B357&amp;" "&amp;$M357,Zoznamy!$N$4:$O$14,2,FALSE)),"",VLOOKUP($B357&amp;" "&amp;$M357,Zoznamy!$N$4:$O$14,2,FALSE))</f>
        <v/>
      </c>
      <c r="M357" s="24" t="str">
        <f>IF(ISERROR(VLOOKUP($K357,Zoznamy!$L$4:$M$7,2,FALSE)),"",VLOOKUP($K357,Zoznamy!$L$4:$M$7,2,FALSE))</f>
        <v/>
      </c>
      <c r="N357" s="24" t="str">
        <f t="shared" si="6"/>
        <v/>
      </c>
      <c r="O357" s="24" t="str">
        <f>IF(ISERROR(VLOOKUP($B357,Zoznamy!$B$4:$K$12,10,FALSE)),"",VLOOKUP($B357,Zoznamy!$B$4:$K$12,10,FALSE))</f>
        <v/>
      </c>
    </row>
    <row r="358" spans="1:15" x14ac:dyDescent="0.25">
      <c r="A358" s="12"/>
      <c r="B358" s="18" t="s">
        <v>1076</v>
      </c>
      <c r="C358" s="12" t="str">
        <f>IF(ISERROR(VLOOKUP($B358,Zoznamy!$B$4:$C$11,2,FALSE)),"",VLOOKUP($B358,Zoznamy!$B$4:$C$11,2,FALSE))</f>
        <v/>
      </c>
      <c r="D358" s="18" t="s">
        <v>1154</v>
      </c>
      <c r="E358" s="18" t="s">
        <v>1164</v>
      </c>
      <c r="F358" s="18"/>
      <c r="G358" s="18" t="s">
        <v>1166</v>
      </c>
      <c r="H358" s="100" t="s">
        <v>1165</v>
      </c>
      <c r="I358" s="12" t="str">
        <f>IF(ISERROR(VLOOKUP($H358,Zoznamy!$H$3:$I$620,2,FALSE)),"",VLOOKUP($H358,Zoznamy!$H$3:$I$620,2,FALSE))</f>
        <v/>
      </c>
      <c r="J358" s="24"/>
      <c r="K358" s="24" t="s">
        <v>1156</v>
      </c>
      <c r="L358" s="24" t="str">
        <f>IF(ISERROR(VLOOKUP($B358&amp;" "&amp;$M358,Zoznamy!$N$4:$O$14,2,FALSE)),"",VLOOKUP($B358&amp;" "&amp;$M358,Zoznamy!$N$4:$O$14,2,FALSE))</f>
        <v/>
      </c>
      <c r="M358" s="24" t="str">
        <f>IF(ISERROR(VLOOKUP($K358,Zoznamy!$L$4:$M$7,2,FALSE)),"",VLOOKUP($K358,Zoznamy!$L$4:$M$7,2,FALSE))</f>
        <v/>
      </c>
      <c r="N358" s="24" t="str">
        <f t="shared" si="6"/>
        <v/>
      </c>
      <c r="O358" s="24" t="str">
        <f>IF(ISERROR(VLOOKUP($B358,Zoznamy!$B$4:$K$12,10,FALSE)),"",VLOOKUP($B358,Zoznamy!$B$4:$K$12,10,FALSE))</f>
        <v/>
      </c>
    </row>
    <row r="359" spans="1:15" x14ac:dyDescent="0.25">
      <c r="A359" s="12"/>
      <c r="B359" s="18" t="s">
        <v>1076</v>
      </c>
      <c r="C359" s="12" t="str">
        <f>IF(ISERROR(VLOOKUP($B359,Zoznamy!$B$4:$C$11,2,FALSE)),"",VLOOKUP($B359,Zoznamy!$B$4:$C$11,2,FALSE))</f>
        <v/>
      </c>
      <c r="D359" s="18" t="s">
        <v>1154</v>
      </c>
      <c r="E359" s="18" t="s">
        <v>1164</v>
      </c>
      <c r="F359" s="18"/>
      <c r="G359" s="18" t="s">
        <v>1166</v>
      </c>
      <c r="H359" s="100" t="s">
        <v>1165</v>
      </c>
      <c r="I359" s="12" t="str">
        <f>IF(ISERROR(VLOOKUP($H359,Zoznamy!$H$3:$I$620,2,FALSE)),"",VLOOKUP($H359,Zoznamy!$H$3:$I$620,2,FALSE))</f>
        <v/>
      </c>
      <c r="J359" s="24"/>
      <c r="K359" s="24" t="s">
        <v>1156</v>
      </c>
      <c r="L359" s="24" t="str">
        <f>IF(ISERROR(VLOOKUP($B359&amp;" "&amp;$M359,Zoznamy!$N$4:$O$14,2,FALSE)),"",VLOOKUP($B359&amp;" "&amp;$M359,Zoznamy!$N$4:$O$14,2,FALSE))</f>
        <v/>
      </c>
      <c r="M359" s="24" t="str">
        <f>IF(ISERROR(VLOOKUP($K359,Zoznamy!$L$4:$M$7,2,FALSE)),"",VLOOKUP($K359,Zoznamy!$L$4:$M$7,2,FALSE))</f>
        <v/>
      </c>
      <c r="N359" s="24" t="str">
        <f t="shared" si="6"/>
        <v/>
      </c>
      <c r="O359" s="24" t="str">
        <f>IF(ISERROR(VLOOKUP($B359,Zoznamy!$B$4:$K$12,10,FALSE)),"",VLOOKUP($B359,Zoznamy!$B$4:$K$12,10,FALSE))</f>
        <v/>
      </c>
    </row>
    <row r="360" spans="1:15" x14ac:dyDescent="0.25">
      <c r="A360" s="12"/>
      <c r="B360" s="18" t="s">
        <v>1076</v>
      </c>
      <c r="C360" s="12" t="str">
        <f>IF(ISERROR(VLOOKUP($B360,Zoznamy!$B$4:$C$11,2,FALSE)),"",VLOOKUP($B360,Zoznamy!$B$4:$C$11,2,FALSE))</f>
        <v/>
      </c>
      <c r="D360" s="18" t="s">
        <v>1154</v>
      </c>
      <c r="E360" s="18" t="s">
        <v>1164</v>
      </c>
      <c r="F360" s="18"/>
      <c r="G360" s="18" t="s">
        <v>1166</v>
      </c>
      <c r="H360" s="100" t="s">
        <v>1165</v>
      </c>
      <c r="I360" s="12" t="str">
        <f>IF(ISERROR(VLOOKUP($H360,Zoznamy!$H$3:$I$620,2,FALSE)),"",VLOOKUP($H360,Zoznamy!$H$3:$I$620,2,FALSE))</f>
        <v/>
      </c>
      <c r="J360" s="24"/>
      <c r="K360" s="24" t="s">
        <v>1156</v>
      </c>
      <c r="L360" s="24" t="str">
        <f>IF(ISERROR(VLOOKUP($B360&amp;" "&amp;$M360,Zoznamy!$N$4:$O$14,2,FALSE)),"",VLOOKUP($B360&amp;" "&amp;$M360,Zoznamy!$N$4:$O$14,2,FALSE))</f>
        <v/>
      </c>
      <c r="M360" s="24" t="str">
        <f>IF(ISERROR(VLOOKUP($K360,Zoznamy!$L$4:$M$7,2,FALSE)),"",VLOOKUP($K360,Zoznamy!$L$4:$M$7,2,FALSE))</f>
        <v/>
      </c>
      <c r="N360" s="24" t="str">
        <f t="shared" si="6"/>
        <v/>
      </c>
      <c r="O360" s="24" t="str">
        <f>IF(ISERROR(VLOOKUP($B360,Zoznamy!$B$4:$K$12,10,FALSE)),"",VLOOKUP($B360,Zoznamy!$B$4:$K$12,10,FALSE))</f>
        <v/>
      </c>
    </row>
    <row r="361" spans="1:15" x14ac:dyDescent="0.25">
      <c r="A361" s="12"/>
      <c r="B361" s="18" t="s">
        <v>1076</v>
      </c>
      <c r="C361" s="12" t="str">
        <f>IF(ISERROR(VLOOKUP($B361,Zoznamy!$B$4:$C$11,2,FALSE)),"",VLOOKUP($B361,Zoznamy!$B$4:$C$11,2,FALSE))</f>
        <v/>
      </c>
      <c r="D361" s="18" t="s">
        <v>1154</v>
      </c>
      <c r="E361" s="18" t="s">
        <v>1164</v>
      </c>
      <c r="F361" s="18"/>
      <c r="G361" s="18" t="s">
        <v>1166</v>
      </c>
      <c r="H361" s="100" t="s">
        <v>1165</v>
      </c>
      <c r="I361" s="12" t="str">
        <f>IF(ISERROR(VLOOKUP($H361,Zoznamy!$H$3:$I$620,2,FALSE)),"",VLOOKUP($H361,Zoznamy!$H$3:$I$620,2,FALSE))</f>
        <v/>
      </c>
      <c r="J361" s="24"/>
      <c r="K361" s="24" t="s">
        <v>1156</v>
      </c>
      <c r="L361" s="24" t="str">
        <f>IF(ISERROR(VLOOKUP($B361&amp;" "&amp;$M361,Zoznamy!$N$4:$O$14,2,FALSE)),"",VLOOKUP($B361&amp;" "&amp;$M361,Zoznamy!$N$4:$O$14,2,FALSE))</f>
        <v/>
      </c>
      <c r="M361" s="24" t="str">
        <f>IF(ISERROR(VLOOKUP($K361,Zoznamy!$L$4:$M$7,2,FALSE)),"",VLOOKUP($K361,Zoznamy!$L$4:$M$7,2,FALSE))</f>
        <v/>
      </c>
      <c r="N361" s="24" t="str">
        <f t="shared" si="6"/>
        <v/>
      </c>
      <c r="O361" s="24" t="str">
        <f>IF(ISERROR(VLOOKUP($B361,Zoznamy!$B$4:$K$12,10,FALSE)),"",VLOOKUP($B361,Zoznamy!$B$4:$K$12,10,FALSE))</f>
        <v/>
      </c>
    </row>
    <row r="362" spans="1:15" x14ac:dyDescent="0.25">
      <c r="A362" s="12"/>
      <c r="B362" s="18" t="s">
        <v>1076</v>
      </c>
      <c r="C362" s="12" t="str">
        <f>IF(ISERROR(VLOOKUP($B362,Zoznamy!$B$4:$C$11,2,FALSE)),"",VLOOKUP($B362,Zoznamy!$B$4:$C$11,2,FALSE))</f>
        <v/>
      </c>
      <c r="D362" s="18" t="s">
        <v>1154</v>
      </c>
      <c r="E362" s="18" t="s">
        <v>1164</v>
      </c>
      <c r="F362" s="18"/>
      <c r="G362" s="18" t="s">
        <v>1166</v>
      </c>
      <c r="H362" s="100" t="s">
        <v>1165</v>
      </c>
      <c r="I362" s="12" t="str">
        <f>IF(ISERROR(VLOOKUP($H362,Zoznamy!$H$3:$I$620,2,FALSE)),"",VLOOKUP($H362,Zoznamy!$H$3:$I$620,2,FALSE))</f>
        <v/>
      </c>
      <c r="J362" s="24"/>
      <c r="K362" s="24" t="s">
        <v>1156</v>
      </c>
      <c r="L362" s="24" t="str">
        <f>IF(ISERROR(VLOOKUP($B362&amp;" "&amp;$M362,Zoznamy!$N$4:$O$14,2,FALSE)),"",VLOOKUP($B362&amp;" "&amp;$M362,Zoznamy!$N$4:$O$14,2,FALSE))</f>
        <v/>
      </c>
      <c r="M362" s="24" t="str">
        <f>IF(ISERROR(VLOOKUP($K362,Zoznamy!$L$4:$M$7,2,FALSE)),"",VLOOKUP($K362,Zoznamy!$L$4:$M$7,2,FALSE))</f>
        <v/>
      </c>
      <c r="N362" s="24" t="str">
        <f t="shared" si="6"/>
        <v/>
      </c>
      <c r="O362" s="24" t="str">
        <f>IF(ISERROR(VLOOKUP($B362,Zoznamy!$B$4:$K$12,10,FALSE)),"",VLOOKUP($B362,Zoznamy!$B$4:$K$12,10,FALSE))</f>
        <v/>
      </c>
    </row>
    <row r="363" spans="1:15" x14ac:dyDescent="0.25">
      <c r="A363" s="12"/>
      <c r="B363" s="18" t="s">
        <v>1076</v>
      </c>
      <c r="C363" s="12" t="str">
        <f>IF(ISERROR(VLOOKUP($B363,Zoznamy!$B$4:$C$11,2,FALSE)),"",VLOOKUP($B363,Zoznamy!$B$4:$C$11,2,FALSE))</f>
        <v/>
      </c>
      <c r="D363" s="18" t="s">
        <v>1154</v>
      </c>
      <c r="E363" s="18" t="s">
        <v>1164</v>
      </c>
      <c r="F363" s="18"/>
      <c r="G363" s="18" t="s">
        <v>1166</v>
      </c>
      <c r="H363" s="100" t="s">
        <v>1165</v>
      </c>
      <c r="I363" s="12" t="str">
        <f>IF(ISERROR(VLOOKUP($H363,Zoznamy!$H$3:$I$620,2,FALSE)),"",VLOOKUP($H363,Zoznamy!$H$3:$I$620,2,FALSE))</f>
        <v/>
      </c>
      <c r="J363" s="24"/>
      <c r="K363" s="24" t="s">
        <v>1156</v>
      </c>
      <c r="L363" s="24" t="str">
        <f>IF(ISERROR(VLOOKUP($B363&amp;" "&amp;$M363,Zoznamy!$N$4:$O$14,2,FALSE)),"",VLOOKUP($B363&amp;" "&amp;$M363,Zoznamy!$N$4:$O$14,2,FALSE))</f>
        <v/>
      </c>
      <c r="M363" s="24" t="str">
        <f>IF(ISERROR(VLOOKUP($K363,Zoznamy!$L$4:$M$7,2,FALSE)),"",VLOOKUP($K363,Zoznamy!$L$4:$M$7,2,FALSE))</f>
        <v/>
      </c>
      <c r="N363" s="24" t="str">
        <f t="shared" si="6"/>
        <v/>
      </c>
      <c r="O363" s="24" t="str">
        <f>IF(ISERROR(VLOOKUP($B363,Zoznamy!$B$4:$K$12,10,FALSE)),"",VLOOKUP($B363,Zoznamy!$B$4:$K$12,10,FALSE))</f>
        <v/>
      </c>
    </row>
    <row r="364" spans="1:15" x14ac:dyDescent="0.25">
      <c r="A364" s="12"/>
      <c r="B364" s="18" t="s">
        <v>1076</v>
      </c>
      <c r="C364" s="12" t="str">
        <f>IF(ISERROR(VLOOKUP($B364,Zoznamy!$B$4:$C$11,2,FALSE)),"",VLOOKUP($B364,Zoznamy!$B$4:$C$11,2,FALSE))</f>
        <v/>
      </c>
      <c r="D364" s="18" t="s">
        <v>1154</v>
      </c>
      <c r="E364" s="18" t="s">
        <v>1164</v>
      </c>
      <c r="F364" s="18"/>
      <c r="G364" s="18" t="s">
        <v>1166</v>
      </c>
      <c r="H364" s="100" t="s">
        <v>1165</v>
      </c>
      <c r="I364" s="12" t="str">
        <f>IF(ISERROR(VLOOKUP($H364,Zoznamy!$H$3:$I$620,2,FALSE)),"",VLOOKUP($H364,Zoznamy!$H$3:$I$620,2,FALSE))</f>
        <v/>
      </c>
      <c r="J364" s="24"/>
      <c r="K364" s="24" t="s">
        <v>1156</v>
      </c>
      <c r="L364" s="24" t="str">
        <f>IF(ISERROR(VLOOKUP($B364&amp;" "&amp;$M364,Zoznamy!$N$4:$O$14,2,FALSE)),"",VLOOKUP($B364&amp;" "&amp;$M364,Zoznamy!$N$4:$O$14,2,FALSE))</f>
        <v/>
      </c>
      <c r="M364" s="24" t="str">
        <f>IF(ISERROR(VLOOKUP($K364,Zoznamy!$L$4:$M$7,2,FALSE)),"",VLOOKUP($K364,Zoznamy!$L$4:$M$7,2,FALSE))</f>
        <v/>
      </c>
      <c r="N364" s="24" t="str">
        <f t="shared" si="6"/>
        <v/>
      </c>
      <c r="O364" s="24" t="str">
        <f>IF(ISERROR(VLOOKUP($B364,Zoznamy!$B$4:$K$12,10,FALSE)),"",VLOOKUP($B364,Zoznamy!$B$4:$K$12,10,FALSE))</f>
        <v/>
      </c>
    </row>
    <row r="365" spans="1:15" x14ac:dyDescent="0.25">
      <c r="A365" s="12"/>
      <c r="B365" s="18" t="s">
        <v>1076</v>
      </c>
      <c r="C365" s="12" t="str">
        <f>IF(ISERROR(VLOOKUP($B365,Zoznamy!$B$4:$C$11,2,FALSE)),"",VLOOKUP($B365,Zoznamy!$B$4:$C$11,2,FALSE))</f>
        <v/>
      </c>
      <c r="D365" s="18" t="s">
        <v>1154</v>
      </c>
      <c r="E365" s="18" t="s">
        <v>1164</v>
      </c>
      <c r="F365" s="18"/>
      <c r="G365" s="18" t="s">
        <v>1166</v>
      </c>
      <c r="H365" s="100" t="s">
        <v>1165</v>
      </c>
      <c r="I365" s="12" t="str">
        <f>IF(ISERROR(VLOOKUP($H365,Zoznamy!$H$3:$I$620,2,FALSE)),"",VLOOKUP($H365,Zoznamy!$H$3:$I$620,2,FALSE))</f>
        <v/>
      </c>
      <c r="J365" s="24"/>
      <c r="K365" s="24" t="s">
        <v>1156</v>
      </c>
      <c r="L365" s="24" t="str">
        <f>IF(ISERROR(VLOOKUP($B365&amp;" "&amp;$M365,Zoznamy!$N$4:$O$14,2,FALSE)),"",VLOOKUP($B365&amp;" "&amp;$M365,Zoznamy!$N$4:$O$14,2,FALSE))</f>
        <v/>
      </c>
      <c r="M365" s="24" t="str">
        <f>IF(ISERROR(VLOOKUP($K365,Zoznamy!$L$4:$M$7,2,FALSE)),"",VLOOKUP($K365,Zoznamy!$L$4:$M$7,2,FALSE))</f>
        <v/>
      </c>
      <c r="N365" s="24" t="str">
        <f t="shared" si="6"/>
        <v/>
      </c>
      <c r="O365" s="24" t="str">
        <f>IF(ISERROR(VLOOKUP($B365,Zoznamy!$B$4:$K$12,10,FALSE)),"",VLOOKUP($B365,Zoznamy!$B$4:$K$12,10,FALSE))</f>
        <v/>
      </c>
    </row>
    <row r="366" spans="1:15" x14ac:dyDescent="0.25">
      <c r="A366" s="12"/>
      <c r="B366" s="18" t="s">
        <v>1076</v>
      </c>
      <c r="C366" s="12" t="str">
        <f>IF(ISERROR(VLOOKUP($B366,Zoznamy!$B$4:$C$11,2,FALSE)),"",VLOOKUP($B366,Zoznamy!$B$4:$C$11,2,FALSE))</f>
        <v/>
      </c>
      <c r="D366" s="18" t="s">
        <v>1154</v>
      </c>
      <c r="E366" s="18" t="s">
        <v>1164</v>
      </c>
      <c r="F366" s="18"/>
      <c r="G366" s="18" t="s">
        <v>1166</v>
      </c>
      <c r="H366" s="100" t="s">
        <v>1165</v>
      </c>
      <c r="I366" s="12" t="str">
        <f>IF(ISERROR(VLOOKUP($H366,Zoznamy!$H$3:$I$620,2,FALSE)),"",VLOOKUP($H366,Zoznamy!$H$3:$I$620,2,FALSE))</f>
        <v/>
      </c>
      <c r="J366" s="24"/>
      <c r="K366" s="24" t="s">
        <v>1156</v>
      </c>
      <c r="L366" s="24" t="str">
        <f>IF(ISERROR(VLOOKUP($B366&amp;" "&amp;$M366,Zoznamy!$N$4:$O$14,2,FALSE)),"",VLOOKUP($B366&amp;" "&amp;$M366,Zoznamy!$N$4:$O$14,2,FALSE))</f>
        <v/>
      </c>
      <c r="M366" s="24" t="str">
        <f>IF(ISERROR(VLOOKUP($K366,Zoznamy!$L$4:$M$7,2,FALSE)),"",VLOOKUP($K366,Zoznamy!$L$4:$M$7,2,FALSE))</f>
        <v/>
      </c>
      <c r="N366" s="24" t="str">
        <f t="shared" si="6"/>
        <v/>
      </c>
      <c r="O366" s="24" t="str">
        <f>IF(ISERROR(VLOOKUP($B366,Zoznamy!$B$4:$K$12,10,FALSE)),"",VLOOKUP($B366,Zoznamy!$B$4:$K$12,10,FALSE))</f>
        <v/>
      </c>
    </row>
    <row r="367" spans="1:15" x14ac:dyDescent="0.25">
      <c r="A367" s="12"/>
      <c r="B367" s="18" t="s">
        <v>1076</v>
      </c>
      <c r="C367" s="12" t="str">
        <f>IF(ISERROR(VLOOKUP($B367,Zoznamy!$B$4:$C$11,2,FALSE)),"",VLOOKUP($B367,Zoznamy!$B$4:$C$11,2,FALSE))</f>
        <v/>
      </c>
      <c r="D367" s="18" t="s">
        <v>1154</v>
      </c>
      <c r="E367" s="18" t="s">
        <v>1164</v>
      </c>
      <c r="F367" s="18"/>
      <c r="G367" s="18" t="s">
        <v>1166</v>
      </c>
      <c r="H367" s="100" t="s">
        <v>1165</v>
      </c>
      <c r="I367" s="12" t="str">
        <f>IF(ISERROR(VLOOKUP($H367,Zoznamy!$H$3:$I$620,2,FALSE)),"",VLOOKUP($H367,Zoznamy!$H$3:$I$620,2,FALSE))</f>
        <v/>
      </c>
      <c r="J367" s="24"/>
      <c r="K367" s="24" t="s">
        <v>1156</v>
      </c>
      <c r="L367" s="24" t="str">
        <f>IF(ISERROR(VLOOKUP($B367&amp;" "&amp;$M367,Zoznamy!$N$4:$O$14,2,FALSE)),"",VLOOKUP($B367&amp;" "&amp;$M367,Zoznamy!$N$4:$O$14,2,FALSE))</f>
        <v/>
      </c>
      <c r="M367" s="24" t="str">
        <f>IF(ISERROR(VLOOKUP($K367,Zoznamy!$L$4:$M$7,2,FALSE)),"",VLOOKUP($K367,Zoznamy!$L$4:$M$7,2,FALSE))</f>
        <v/>
      </c>
      <c r="N367" s="24" t="str">
        <f t="shared" si="6"/>
        <v/>
      </c>
      <c r="O367" s="24" t="str">
        <f>IF(ISERROR(VLOOKUP($B367,Zoznamy!$B$4:$K$12,10,FALSE)),"",VLOOKUP($B367,Zoznamy!$B$4:$K$12,10,FALSE))</f>
        <v/>
      </c>
    </row>
    <row r="368" spans="1:15" x14ac:dyDescent="0.25">
      <c r="A368" s="12"/>
      <c r="B368" s="18" t="s">
        <v>1076</v>
      </c>
      <c r="C368" s="12" t="str">
        <f>IF(ISERROR(VLOOKUP($B368,Zoznamy!$B$4:$C$11,2,FALSE)),"",VLOOKUP($B368,Zoznamy!$B$4:$C$11,2,FALSE))</f>
        <v/>
      </c>
      <c r="D368" s="18" t="s">
        <v>1154</v>
      </c>
      <c r="E368" s="18" t="s">
        <v>1164</v>
      </c>
      <c r="F368" s="18"/>
      <c r="G368" s="18" t="s">
        <v>1166</v>
      </c>
      <c r="H368" s="100" t="s">
        <v>1165</v>
      </c>
      <c r="I368" s="12" t="str">
        <f>IF(ISERROR(VLOOKUP($H368,Zoznamy!$H$3:$I$620,2,FALSE)),"",VLOOKUP($H368,Zoznamy!$H$3:$I$620,2,FALSE))</f>
        <v/>
      </c>
      <c r="J368" s="24"/>
      <c r="K368" s="24" t="s">
        <v>1156</v>
      </c>
      <c r="L368" s="24" t="str">
        <f>IF(ISERROR(VLOOKUP($B368&amp;" "&amp;$M368,Zoznamy!$N$4:$O$14,2,FALSE)),"",VLOOKUP($B368&amp;" "&amp;$M368,Zoznamy!$N$4:$O$14,2,FALSE))</f>
        <v/>
      </c>
      <c r="M368" s="24" t="str">
        <f>IF(ISERROR(VLOOKUP($K368,Zoznamy!$L$4:$M$7,2,FALSE)),"",VLOOKUP($K368,Zoznamy!$L$4:$M$7,2,FALSE))</f>
        <v/>
      </c>
      <c r="N368" s="24" t="str">
        <f t="shared" si="6"/>
        <v/>
      </c>
      <c r="O368" s="24" t="str">
        <f>IF(ISERROR(VLOOKUP($B368,Zoznamy!$B$4:$K$12,10,FALSE)),"",VLOOKUP($B368,Zoznamy!$B$4:$K$12,10,FALSE))</f>
        <v/>
      </c>
    </row>
    <row r="369" spans="1:15" x14ac:dyDescent="0.25">
      <c r="A369" s="12"/>
      <c r="B369" s="18" t="s">
        <v>1076</v>
      </c>
      <c r="C369" s="12" t="str">
        <f>IF(ISERROR(VLOOKUP($B369,Zoznamy!$B$4:$C$11,2,FALSE)),"",VLOOKUP($B369,Zoznamy!$B$4:$C$11,2,FALSE))</f>
        <v/>
      </c>
      <c r="D369" s="18" t="s">
        <v>1154</v>
      </c>
      <c r="E369" s="18" t="s">
        <v>1164</v>
      </c>
      <c r="F369" s="18"/>
      <c r="G369" s="18" t="s">
        <v>1166</v>
      </c>
      <c r="H369" s="100" t="s">
        <v>1165</v>
      </c>
      <c r="I369" s="12" t="str">
        <f>IF(ISERROR(VLOOKUP($H369,Zoznamy!$H$3:$I$620,2,FALSE)),"",VLOOKUP($H369,Zoznamy!$H$3:$I$620,2,FALSE))</f>
        <v/>
      </c>
      <c r="J369" s="24"/>
      <c r="K369" s="24" t="s">
        <v>1156</v>
      </c>
      <c r="L369" s="24" t="str">
        <f>IF(ISERROR(VLOOKUP($B369&amp;" "&amp;$M369,Zoznamy!$N$4:$O$14,2,FALSE)),"",VLOOKUP($B369&amp;" "&amp;$M369,Zoznamy!$N$4:$O$14,2,FALSE))</f>
        <v/>
      </c>
      <c r="M369" s="24" t="str">
        <f>IF(ISERROR(VLOOKUP($K369,Zoznamy!$L$4:$M$7,2,FALSE)),"",VLOOKUP($K369,Zoznamy!$L$4:$M$7,2,FALSE))</f>
        <v/>
      </c>
      <c r="N369" s="24" t="str">
        <f t="shared" si="6"/>
        <v/>
      </c>
      <c r="O369" s="24" t="str">
        <f>IF(ISERROR(VLOOKUP($B369,Zoznamy!$B$4:$K$12,10,FALSE)),"",VLOOKUP($B369,Zoznamy!$B$4:$K$12,10,FALSE))</f>
        <v/>
      </c>
    </row>
    <row r="370" spans="1:15" x14ac:dyDescent="0.25">
      <c r="A370" s="12"/>
      <c r="B370" s="18" t="s">
        <v>1076</v>
      </c>
      <c r="C370" s="12" t="str">
        <f>IF(ISERROR(VLOOKUP($B370,Zoznamy!$B$4:$C$11,2,FALSE)),"",VLOOKUP($B370,Zoznamy!$B$4:$C$11,2,FALSE))</f>
        <v/>
      </c>
      <c r="D370" s="18" t="s">
        <v>1154</v>
      </c>
      <c r="E370" s="18" t="s">
        <v>1164</v>
      </c>
      <c r="F370" s="18"/>
      <c r="G370" s="18" t="s">
        <v>1166</v>
      </c>
      <c r="H370" s="100" t="s">
        <v>1165</v>
      </c>
      <c r="I370" s="12" t="str">
        <f>IF(ISERROR(VLOOKUP($H370,Zoznamy!$H$3:$I$620,2,FALSE)),"",VLOOKUP($H370,Zoznamy!$H$3:$I$620,2,FALSE))</f>
        <v/>
      </c>
      <c r="J370" s="24"/>
      <c r="K370" s="24" t="s">
        <v>1156</v>
      </c>
      <c r="L370" s="24" t="str">
        <f>IF(ISERROR(VLOOKUP($B370&amp;" "&amp;$M370,Zoznamy!$N$4:$O$14,2,FALSE)),"",VLOOKUP($B370&amp;" "&amp;$M370,Zoznamy!$N$4:$O$14,2,FALSE))</f>
        <v/>
      </c>
      <c r="M370" s="24" t="str">
        <f>IF(ISERROR(VLOOKUP($K370,Zoznamy!$L$4:$M$7,2,FALSE)),"",VLOOKUP($K370,Zoznamy!$L$4:$M$7,2,FALSE))</f>
        <v/>
      </c>
      <c r="N370" s="24" t="str">
        <f t="shared" si="6"/>
        <v/>
      </c>
      <c r="O370" s="24" t="str">
        <f>IF(ISERROR(VLOOKUP($B370,Zoznamy!$B$4:$K$12,10,FALSE)),"",VLOOKUP($B370,Zoznamy!$B$4:$K$12,10,FALSE))</f>
        <v/>
      </c>
    </row>
    <row r="371" spans="1:15" x14ac:dyDescent="0.25">
      <c r="A371" s="12"/>
      <c r="B371" s="18" t="s">
        <v>1076</v>
      </c>
      <c r="C371" s="12" t="str">
        <f>IF(ISERROR(VLOOKUP($B371,Zoznamy!$B$4:$C$11,2,FALSE)),"",VLOOKUP($B371,Zoznamy!$B$4:$C$11,2,FALSE))</f>
        <v/>
      </c>
      <c r="D371" s="18" t="s">
        <v>1154</v>
      </c>
      <c r="E371" s="18" t="s">
        <v>1164</v>
      </c>
      <c r="F371" s="18"/>
      <c r="G371" s="18" t="s">
        <v>1166</v>
      </c>
      <c r="H371" s="100" t="s">
        <v>1165</v>
      </c>
      <c r="I371" s="12" t="str">
        <f>IF(ISERROR(VLOOKUP($H371,Zoznamy!$H$3:$I$620,2,FALSE)),"",VLOOKUP($H371,Zoznamy!$H$3:$I$620,2,FALSE))</f>
        <v/>
      </c>
      <c r="J371" s="24"/>
      <c r="K371" s="24" t="s">
        <v>1156</v>
      </c>
      <c r="L371" s="24" t="str">
        <f>IF(ISERROR(VLOOKUP($B371&amp;" "&amp;$M371,Zoznamy!$N$4:$O$14,2,FALSE)),"",VLOOKUP($B371&amp;" "&amp;$M371,Zoznamy!$N$4:$O$14,2,FALSE))</f>
        <v/>
      </c>
      <c r="M371" s="24" t="str">
        <f>IF(ISERROR(VLOOKUP($K371,Zoznamy!$L$4:$M$7,2,FALSE)),"",VLOOKUP($K371,Zoznamy!$L$4:$M$7,2,FALSE))</f>
        <v/>
      </c>
      <c r="N371" s="24" t="str">
        <f t="shared" si="6"/>
        <v/>
      </c>
      <c r="O371" s="24" t="str">
        <f>IF(ISERROR(VLOOKUP($B371,Zoznamy!$B$4:$K$12,10,FALSE)),"",VLOOKUP($B371,Zoznamy!$B$4:$K$12,10,FALSE))</f>
        <v/>
      </c>
    </row>
    <row r="372" spans="1:15" x14ac:dyDescent="0.25">
      <c r="A372" s="12"/>
      <c r="B372" s="18" t="s">
        <v>1076</v>
      </c>
      <c r="C372" s="12" t="str">
        <f>IF(ISERROR(VLOOKUP($B372,Zoznamy!$B$4:$C$11,2,FALSE)),"",VLOOKUP($B372,Zoznamy!$B$4:$C$11,2,FALSE))</f>
        <v/>
      </c>
      <c r="D372" s="18" t="s">
        <v>1154</v>
      </c>
      <c r="E372" s="18" t="s">
        <v>1164</v>
      </c>
      <c r="F372" s="18"/>
      <c r="G372" s="18" t="s">
        <v>1166</v>
      </c>
      <c r="H372" s="100" t="s">
        <v>1165</v>
      </c>
      <c r="I372" s="12" t="str">
        <f>IF(ISERROR(VLOOKUP($H372,Zoznamy!$H$3:$I$620,2,FALSE)),"",VLOOKUP($H372,Zoznamy!$H$3:$I$620,2,FALSE))</f>
        <v/>
      </c>
      <c r="J372" s="24"/>
      <c r="K372" s="24" t="s">
        <v>1156</v>
      </c>
      <c r="L372" s="24" t="str">
        <f>IF(ISERROR(VLOOKUP($B372&amp;" "&amp;$M372,Zoznamy!$N$4:$O$14,2,FALSE)),"",VLOOKUP($B372&amp;" "&amp;$M372,Zoznamy!$N$4:$O$14,2,FALSE))</f>
        <v/>
      </c>
      <c r="M372" s="24" t="str">
        <f>IF(ISERROR(VLOOKUP($K372,Zoznamy!$L$4:$M$7,2,FALSE)),"",VLOOKUP($K372,Zoznamy!$L$4:$M$7,2,FALSE))</f>
        <v/>
      </c>
      <c r="N372" s="24" t="str">
        <f t="shared" si="6"/>
        <v/>
      </c>
      <c r="O372" s="24" t="str">
        <f>IF(ISERROR(VLOOKUP($B372,Zoznamy!$B$4:$K$12,10,FALSE)),"",VLOOKUP($B372,Zoznamy!$B$4:$K$12,10,FALSE))</f>
        <v/>
      </c>
    </row>
    <row r="373" spans="1:15" x14ac:dyDescent="0.25">
      <c r="A373" s="12"/>
      <c r="B373" s="18" t="s">
        <v>1076</v>
      </c>
      <c r="C373" s="12" t="str">
        <f>IF(ISERROR(VLOOKUP($B373,Zoznamy!$B$4:$C$11,2,FALSE)),"",VLOOKUP($B373,Zoznamy!$B$4:$C$11,2,FALSE))</f>
        <v/>
      </c>
      <c r="D373" s="18" t="s">
        <v>1154</v>
      </c>
      <c r="E373" s="18" t="s">
        <v>1164</v>
      </c>
      <c r="F373" s="18"/>
      <c r="G373" s="18" t="s">
        <v>1166</v>
      </c>
      <c r="H373" s="100" t="s">
        <v>1165</v>
      </c>
      <c r="I373" s="12" t="str">
        <f>IF(ISERROR(VLOOKUP($H373,Zoznamy!$H$3:$I$620,2,FALSE)),"",VLOOKUP($H373,Zoznamy!$H$3:$I$620,2,FALSE))</f>
        <v/>
      </c>
      <c r="J373" s="24"/>
      <c r="K373" s="24" t="s">
        <v>1156</v>
      </c>
      <c r="L373" s="24" t="str">
        <f>IF(ISERROR(VLOOKUP($B373&amp;" "&amp;$M373,Zoznamy!$N$4:$O$14,2,FALSE)),"",VLOOKUP($B373&amp;" "&amp;$M373,Zoznamy!$N$4:$O$14,2,FALSE))</f>
        <v/>
      </c>
      <c r="M373" s="24" t="str">
        <f>IF(ISERROR(VLOOKUP($K373,Zoznamy!$L$4:$M$7,2,FALSE)),"",VLOOKUP($K373,Zoznamy!$L$4:$M$7,2,FALSE))</f>
        <v/>
      </c>
      <c r="N373" s="24" t="str">
        <f t="shared" si="6"/>
        <v/>
      </c>
      <c r="O373" s="24" t="str">
        <f>IF(ISERROR(VLOOKUP($B373,Zoznamy!$B$4:$K$12,10,FALSE)),"",VLOOKUP($B373,Zoznamy!$B$4:$K$12,10,FALSE))</f>
        <v/>
      </c>
    </row>
    <row r="374" spans="1:15" x14ac:dyDescent="0.25">
      <c r="A374" s="12"/>
      <c r="B374" s="18" t="s">
        <v>1076</v>
      </c>
      <c r="C374" s="12" t="str">
        <f>IF(ISERROR(VLOOKUP($B374,Zoznamy!$B$4:$C$11,2,FALSE)),"",VLOOKUP($B374,Zoznamy!$B$4:$C$11,2,FALSE))</f>
        <v/>
      </c>
      <c r="D374" s="18" t="s">
        <v>1154</v>
      </c>
      <c r="E374" s="18" t="s">
        <v>1164</v>
      </c>
      <c r="F374" s="18"/>
      <c r="G374" s="18" t="s">
        <v>1166</v>
      </c>
      <c r="H374" s="100" t="s">
        <v>1165</v>
      </c>
      <c r="I374" s="12" t="str">
        <f>IF(ISERROR(VLOOKUP($H374,Zoznamy!$H$3:$I$620,2,FALSE)),"",VLOOKUP($H374,Zoznamy!$H$3:$I$620,2,FALSE))</f>
        <v/>
      </c>
      <c r="J374" s="24"/>
      <c r="K374" s="24" t="s">
        <v>1156</v>
      </c>
      <c r="L374" s="24" t="str">
        <f>IF(ISERROR(VLOOKUP($B374&amp;" "&amp;$M374,Zoznamy!$N$4:$O$14,2,FALSE)),"",VLOOKUP($B374&amp;" "&amp;$M374,Zoznamy!$N$4:$O$14,2,FALSE))</f>
        <v/>
      </c>
      <c r="M374" s="24" t="str">
        <f>IF(ISERROR(VLOOKUP($K374,Zoznamy!$L$4:$M$7,2,FALSE)),"",VLOOKUP($K374,Zoznamy!$L$4:$M$7,2,FALSE))</f>
        <v/>
      </c>
      <c r="N374" s="24" t="str">
        <f t="shared" si="6"/>
        <v/>
      </c>
      <c r="O374" s="24" t="str">
        <f>IF(ISERROR(VLOOKUP($B374,Zoznamy!$B$4:$K$12,10,FALSE)),"",VLOOKUP($B374,Zoznamy!$B$4:$K$12,10,FALSE))</f>
        <v/>
      </c>
    </row>
    <row r="375" spans="1:15" x14ac:dyDescent="0.25">
      <c r="A375" s="12"/>
      <c r="B375" s="18" t="s">
        <v>1076</v>
      </c>
      <c r="C375" s="12" t="str">
        <f>IF(ISERROR(VLOOKUP($B375,Zoznamy!$B$4:$C$11,2,FALSE)),"",VLOOKUP($B375,Zoznamy!$B$4:$C$11,2,FALSE))</f>
        <v/>
      </c>
      <c r="D375" s="18" t="s">
        <v>1154</v>
      </c>
      <c r="E375" s="18" t="s">
        <v>1164</v>
      </c>
      <c r="F375" s="18"/>
      <c r="G375" s="18" t="s">
        <v>1166</v>
      </c>
      <c r="H375" s="100" t="s">
        <v>1165</v>
      </c>
      <c r="I375" s="12" t="str">
        <f>IF(ISERROR(VLOOKUP($H375,Zoznamy!$H$3:$I$620,2,FALSE)),"",VLOOKUP($H375,Zoznamy!$H$3:$I$620,2,FALSE))</f>
        <v/>
      </c>
      <c r="J375" s="24"/>
      <c r="K375" s="24" t="s">
        <v>1156</v>
      </c>
      <c r="L375" s="24" t="str">
        <f>IF(ISERROR(VLOOKUP($B375&amp;" "&amp;$M375,Zoznamy!$N$4:$O$14,2,FALSE)),"",VLOOKUP($B375&amp;" "&amp;$M375,Zoznamy!$N$4:$O$14,2,FALSE))</f>
        <v/>
      </c>
      <c r="M375" s="24" t="str">
        <f>IF(ISERROR(VLOOKUP($K375,Zoznamy!$L$4:$M$7,2,FALSE)),"",VLOOKUP($K375,Zoznamy!$L$4:$M$7,2,FALSE))</f>
        <v/>
      </c>
      <c r="N375" s="24" t="str">
        <f t="shared" si="6"/>
        <v/>
      </c>
      <c r="O375" s="24" t="str">
        <f>IF(ISERROR(VLOOKUP($B375,Zoznamy!$B$4:$K$12,10,FALSE)),"",VLOOKUP($B375,Zoznamy!$B$4:$K$12,10,FALSE))</f>
        <v/>
      </c>
    </row>
    <row r="376" spans="1:15" x14ac:dyDescent="0.25">
      <c r="A376" s="12"/>
      <c r="B376" s="18" t="s">
        <v>1076</v>
      </c>
      <c r="C376" s="12" t="str">
        <f>IF(ISERROR(VLOOKUP($B376,Zoznamy!$B$4:$C$11,2,FALSE)),"",VLOOKUP($B376,Zoznamy!$B$4:$C$11,2,FALSE))</f>
        <v/>
      </c>
      <c r="D376" s="18" t="s">
        <v>1154</v>
      </c>
      <c r="E376" s="18" t="s">
        <v>1164</v>
      </c>
      <c r="F376" s="18"/>
      <c r="G376" s="18" t="s">
        <v>1166</v>
      </c>
      <c r="H376" s="100" t="s">
        <v>1165</v>
      </c>
      <c r="I376" s="12" t="str">
        <f>IF(ISERROR(VLOOKUP($H376,Zoznamy!$H$3:$I$620,2,FALSE)),"",VLOOKUP($H376,Zoznamy!$H$3:$I$620,2,FALSE))</f>
        <v/>
      </c>
      <c r="J376" s="24"/>
      <c r="K376" s="24" t="s">
        <v>1156</v>
      </c>
      <c r="L376" s="24" t="str">
        <f>IF(ISERROR(VLOOKUP($B376&amp;" "&amp;$M376,Zoznamy!$N$4:$O$14,2,FALSE)),"",VLOOKUP($B376&amp;" "&amp;$M376,Zoznamy!$N$4:$O$14,2,FALSE))</f>
        <v/>
      </c>
      <c r="M376" s="24" t="str">
        <f>IF(ISERROR(VLOOKUP($K376,Zoznamy!$L$4:$M$7,2,FALSE)),"",VLOOKUP($K376,Zoznamy!$L$4:$M$7,2,FALSE))</f>
        <v/>
      </c>
      <c r="N376" s="24" t="str">
        <f t="shared" si="6"/>
        <v/>
      </c>
      <c r="O376" s="24" t="str">
        <f>IF(ISERROR(VLOOKUP($B376,Zoznamy!$B$4:$K$12,10,FALSE)),"",VLOOKUP($B376,Zoznamy!$B$4:$K$12,10,FALSE))</f>
        <v/>
      </c>
    </row>
    <row r="377" spans="1:15" x14ac:dyDescent="0.25">
      <c r="A377" s="12"/>
      <c r="B377" s="18" t="s">
        <v>1076</v>
      </c>
      <c r="C377" s="12" t="str">
        <f>IF(ISERROR(VLOOKUP($B377,Zoznamy!$B$4:$C$11,2,FALSE)),"",VLOOKUP($B377,Zoznamy!$B$4:$C$11,2,FALSE))</f>
        <v/>
      </c>
      <c r="D377" s="18" t="s">
        <v>1154</v>
      </c>
      <c r="E377" s="18" t="s">
        <v>1164</v>
      </c>
      <c r="F377" s="18"/>
      <c r="G377" s="18" t="s">
        <v>1166</v>
      </c>
      <c r="H377" s="100" t="s">
        <v>1165</v>
      </c>
      <c r="I377" s="12" t="str">
        <f>IF(ISERROR(VLOOKUP($H377,Zoznamy!$H$3:$I$620,2,FALSE)),"",VLOOKUP($H377,Zoznamy!$H$3:$I$620,2,FALSE))</f>
        <v/>
      </c>
      <c r="J377" s="24"/>
      <c r="K377" s="24" t="s">
        <v>1156</v>
      </c>
      <c r="L377" s="24" t="str">
        <f>IF(ISERROR(VLOOKUP($B377&amp;" "&amp;$M377,Zoznamy!$N$4:$O$14,2,FALSE)),"",VLOOKUP($B377&amp;" "&amp;$M377,Zoznamy!$N$4:$O$14,2,FALSE))</f>
        <v/>
      </c>
      <c r="M377" s="24" t="str">
        <f>IF(ISERROR(VLOOKUP($K377,Zoznamy!$L$4:$M$7,2,FALSE)),"",VLOOKUP($K377,Zoznamy!$L$4:$M$7,2,FALSE))</f>
        <v/>
      </c>
      <c r="N377" s="24" t="str">
        <f t="shared" si="6"/>
        <v/>
      </c>
      <c r="O377" s="24" t="str">
        <f>IF(ISERROR(VLOOKUP($B377,Zoznamy!$B$4:$K$12,10,FALSE)),"",VLOOKUP($B377,Zoznamy!$B$4:$K$12,10,FALSE))</f>
        <v/>
      </c>
    </row>
    <row r="378" spans="1:15" x14ac:dyDescent="0.25">
      <c r="A378" s="12"/>
      <c r="B378" s="18" t="s">
        <v>1076</v>
      </c>
      <c r="C378" s="12" t="str">
        <f>IF(ISERROR(VLOOKUP($B378,Zoznamy!$B$4:$C$11,2,FALSE)),"",VLOOKUP($B378,Zoznamy!$B$4:$C$11,2,FALSE))</f>
        <v/>
      </c>
      <c r="D378" s="18" t="s">
        <v>1154</v>
      </c>
      <c r="E378" s="18" t="s">
        <v>1164</v>
      </c>
      <c r="F378" s="18"/>
      <c r="G378" s="18" t="s">
        <v>1166</v>
      </c>
      <c r="H378" s="100" t="s">
        <v>1165</v>
      </c>
      <c r="I378" s="12" t="str">
        <f>IF(ISERROR(VLOOKUP($H378,Zoznamy!$H$3:$I$620,2,FALSE)),"",VLOOKUP($H378,Zoznamy!$H$3:$I$620,2,FALSE))</f>
        <v/>
      </c>
      <c r="J378" s="24"/>
      <c r="K378" s="24" t="s">
        <v>1156</v>
      </c>
      <c r="L378" s="24" t="str">
        <f>IF(ISERROR(VLOOKUP($B378&amp;" "&amp;$M378,Zoznamy!$N$4:$O$14,2,FALSE)),"",VLOOKUP($B378&amp;" "&amp;$M378,Zoznamy!$N$4:$O$14,2,FALSE))</f>
        <v/>
      </c>
      <c r="M378" s="24" t="str">
        <f>IF(ISERROR(VLOOKUP($K378,Zoznamy!$L$4:$M$7,2,FALSE)),"",VLOOKUP($K378,Zoznamy!$L$4:$M$7,2,FALSE))</f>
        <v/>
      </c>
      <c r="N378" s="24" t="str">
        <f t="shared" si="6"/>
        <v/>
      </c>
      <c r="O378" s="24" t="str">
        <f>IF(ISERROR(VLOOKUP($B378,Zoznamy!$B$4:$K$12,10,FALSE)),"",VLOOKUP($B378,Zoznamy!$B$4:$K$12,10,FALSE))</f>
        <v/>
      </c>
    </row>
    <row r="379" spans="1:15" x14ac:dyDescent="0.25">
      <c r="A379" s="12"/>
      <c r="B379" s="18" t="s">
        <v>1076</v>
      </c>
      <c r="C379" s="12" t="str">
        <f>IF(ISERROR(VLOOKUP($B379,Zoznamy!$B$4:$C$11,2,FALSE)),"",VLOOKUP($B379,Zoznamy!$B$4:$C$11,2,FALSE))</f>
        <v/>
      </c>
      <c r="D379" s="18" t="s">
        <v>1154</v>
      </c>
      <c r="E379" s="18" t="s">
        <v>1164</v>
      </c>
      <c r="F379" s="18"/>
      <c r="G379" s="18" t="s">
        <v>1166</v>
      </c>
      <c r="H379" s="100" t="s">
        <v>1165</v>
      </c>
      <c r="I379" s="12" t="str">
        <f>IF(ISERROR(VLOOKUP($H379,Zoznamy!$H$3:$I$620,2,FALSE)),"",VLOOKUP($H379,Zoznamy!$H$3:$I$620,2,FALSE))</f>
        <v/>
      </c>
      <c r="J379" s="24"/>
      <c r="K379" s="24" t="s">
        <v>1156</v>
      </c>
      <c r="L379" s="24" t="str">
        <f>IF(ISERROR(VLOOKUP($B379&amp;" "&amp;$M379,Zoznamy!$N$4:$O$14,2,FALSE)),"",VLOOKUP($B379&amp;" "&amp;$M379,Zoznamy!$N$4:$O$14,2,FALSE))</f>
        <v/>
      </c>
      <c r="M379" s="24" t="str">
        <f>IF(ISERROR(VLOOKUP($K379,Zoznamy!$L$4:$M$7,2,FALSE)),"",VLOOKUP($K379,Zoznamy!$L$4:$M$7,2,FALSE))</f>
        <v/>
      </c>
      <c r="N379" s="24" t="str">
        <f t="shared" si="6"/>
        <v/>
      </c>
      <c r="O379" s="24" t="str">
        <f>IF(ISERROR(VLOOKUP($B379,Zoznamy!$B$4:$K$12,10,FALSE)),"",VLOOKUP($B379,Zoznamy!$B$4:$K$12,10,FALSE))</f>
        <v/>
      </c>
    </row>
    <row r="380" spans="1:15" x14ac:dyDescent="0.25">
      <c r="A380" s="12"/>
      <c r="B380" s="18" t="s">
        <v>1076</v>
      </c>
      <c r="C380" s="12" t="str">
        <f>IF(ISERROR(VLOOKUP($B380,Zoznamy!$B$4:$C$11,2,FALSE)),"",VLOOKUP($B380,Zoznamy!$B$4:$C$11,2,FALSE))</f>
        <v/>
      </c>
      <c r="D380" s="18" t="s">
        <v>1154</v>
      </c>
      <c r="E380" s="18" t="s">
        <v>1164</v>
      </c>
      <c r="F380" s="18"/>
      <c r="G380" s="18" t="s">
        <v>1166</v>
      </c>
      <c r="H380" s="100" t="s">
        <v>1165</v>
      </c>
      <c r="I380" s="12" t="str">
        <f>IF(ISERROR(VLOOKUP($H380,Zoznamy!$H$3:$I$620,2,FALSE)),"",VLOOKUP($H380,Zoznamy!$H$3:$I$620,2,FALSE))</f>
        <v/>
      </c>
      <c r="J380" s="24"/>
      <c r="K380" s="24" t="s">
        <v>1156</v>
      </c>
      <c r="L380" s="24" t="str">
        <f>IF(ISERROR(VLOOKUP($B380&amp;" "&amp;$M380,Zoznamy!$N$4:$O$14,2,FALSE)),"",VLOOKUP($B380&amp;" "&amp;$M380,Zoznamy!$N$4:$O$14,2,FALSE))</f>
        <v/>
      </c>
      <c r="M380" s="24" t="str">
        <f>IF(ISERROR(VLOOKUP($K380,Zoznamy!$L$4:$M$7,2,FALSE)),"",VLOOKUP($K380,Zoznamy!$L$4:$M$7,2,FALSE))</f>
        <v/>
      </c>
      <c r="N380" s="24" t="str">
        <f t="shared" si="6"/>
        <v/>
      </c>
      <c r="O380" s="24" t="str">
        <f>IF(ISERROR(VLOOKUP($B380,Zoznamy!$B$4:$K$12,10,FALSE)),"",VLOOKUP($B380,Zoznamy!$B$4:$K$12,10,FALSE))</f>
        <v/>
      </c>
    </row>
    <row r="381" spans="1:15" x14ac:dyDescent="0.25">
      <c r="A381" s="12"/>
      <c r="B381" s="18" t="s">
        <v>1076</v>
      </c>
      <c r="C381" s="12" t="str">
        <f>IF(ISERROR(VLOOKUP($B381,Zoznamy!$B$4:$C$11,2,FALSE)),"",VLOOKUP($B381,Zoznamy!$B$4:$C$11,2,FALSE))</f>
        <v/>
      </c>
      <c r="D381" s="18" t="s">
        <v>1154</v>
      </c>
      <c r="E381" s="18" t="s">
        <v>1164</v>
      </c>
      <c r="F381" s="18"/>
      <c r="G381" s="18" t="s">
        <v>1166</v>
      </c>
      <c r="H381" s="100" t="s">
        <v>1165</v>
      </c>
      <c r="I381" s="12" t="str">
        <f>IF(ISERROR(VLOOKUP($H381,Zoznamy!$H$3:$I$620,2,FALSE)),"",VLOOKUP($H381,Zoznamy!$H$3:$I$620,2,FALSE))</f>
        <v/>
      </c>
      <c r="J381" s="24"/>
      <c r="K381" s="24" t="s">
        <v>1156</v>
      </c>
      <c r="L381" s="24" t="str">
        <f>IF(ISERROR(VLOOKUP($B381&amp;" "&amp;$M381,Zoznamy!$N$4:$O$14,2,FALSE)),"",VLOOKUP($B381&amp;" "&amp;$M381,Zoznamy!$N$4:$O$14,2,FALSE))</f>
        <v/>
      </c>
      <c r="M381" s="24" t="str">
        <f>IF(ISERROR(VLOOKUP($K381,Zoznamy!$L$4:$M$7,2,FALSE)),"",VLOOKUP($K381,Zoznamy!$L$4:$M$7,2,FALSE))</f>
        <v/>
      </c>
      <c r="N381" s="24" t="str">
        <f t="shared" si="6"/>
        <v/>
      </c>
      <c r="O381" s="24" t="str">
        <f>IF(ISERROR(VLOOKUP($B381,Zoznamy!$B$4:$K$12,10,FALSE)),"",VLOOKUP($B381,Zoznamy!$B$4:$K$12,10,FALSE))</f>
        <v/>
      </c>
    </row>
    <row r="382" spans="1:15" x14ac:dyDescent="0.25">
      <c r="A382" s="12"/>
      <c r="B382" s="18" t="s">
        <v>1076</v>
      </c>
      <c r="C382" s="12" t="str">
        <f>IF(ISERROR(VLOOKUP($B382,Zoznamy!$B$4:$C$11,2,FALSE)),"",VLOOKUP($B382,Zoznamy!$B$4:$C$11,2,FALSE))</f>
        <v/>
      </c>
      <c r="D382" s="18" t="s">
        <v>1154</v>
      </c>
      <c r="E382" s="18" t="s">
        <v>1164</v>
      </c>
      <c r="F382" s="18"/>
      <c r="G382" s="18" t="s">
        <v>1166</v>
      </c>
      <c r="H382" s="100" t="s">
        <v>1165</v>
      </c>
      <c r="I382" s="12" t="str">
        <f>IF(ISERROR(VLOOKUP($H382,Zoznamy!$H$3:$I$620,2,FALSE)),"",VLOOKUP($H382,Zoznamy!$H$3:$I$620,2,FALSE))</f>
        <v/>
      </c>
      <c r="J382" s="24"/>
      <c r="K382" s="24" t="s">
        <v>1156</v>
      </c>
      <c r="L382" s="24" t="str">
        <f>IF(ISERROR(VLOOKUP($B382&amp;" "&amp;$M382,Zoznamy!$N$4:$O$14,2,FALSE)),"",VLOOKUP($B382&amp;" "&amp;$M382,Zoznamy!$N$4:$O$14,2,FALSE))</f>
        <v/>
      </c>
      <c r="M382" s="24" t="str">
        <f>IF(ISERROR(VLOOKUP($K382,Zoznamy!$L$4:$M$7,2,FALSE)),"",VLOOKUP($K382,Zoznamy!$L$4:$M$7,2,FALSE))</f>
        <v/>
      </c>
      <c r="N382" s="24" t="str">
        <f t="shared" si="6"/>
        <v/>
      </c>
      <c r="O382" s="24" t="str">
        <f>IF(ISERROR(VLOOKUP($B382,Zoznamy!$B$4:$K$12,10,FALSE)),"",VLOOKUP($B382,Zoznamy!$B$4:$K$12,10,FALSE))</f>
        <v/>
      </c>
    </row>
    <row r="383" spans="1:15" x14ac:dyDescent="0.25">
      <c r="A383" s="12"/>
      <c r="B383" s="18" t="s">
        <v>1076</v>
      </c>
      <c r="C383" s="12" t="str">
        <f>IF(ISERROR(VLOOKUP($B383,Zoznamy!$B$4:$C$11,2,FALSE)),"",VLOOKUP($B383,Zoznamy!$B$4:$C$11,2,FALSE))</f>
        <v/>
      </c>
      <c r="D383" s="18" t="s">
        <v>1154</v>
      </c>
      <c r="E383" s="18" t="s">
        <v>1164</v>
      </c>
      <c r="F383" s="18"/>
      <c r="G383" s="18" t="s">
        <v>1166</v>
      </c>
      <c r="H383" s="100" t="s">
        <v>1165</v>
      </c>
      <c r="I383" s="12" t="str">
        <f>IF(ISERROR(VLOOKUP($H383,Zoznamy!$H$3:$I$620,2,FALSE)),"",VLOOKUP($H383,Zoznamy!$H$3:$I$620,2,FALSE))</f>
        <v/>
      </c>
      <c r="J383" s="24"/>
      <c r="K383" s="24" t="s">
        <v>1156</v>
      </c>
      <c r="L383" s="24" t="str">
        <f>IF(ISERROR(VLOOKUP($B383&amp;" "&amp;$M383,Zoznamy!$N$4:$O$14,2,FALSE)),"",VLOOKUP($B383&amp;" "&amp;$M383,Zoznamy!$N$4:$O$14,2,FALSE))</f>
        <v/>
      </c>
      <c r="M383" s="24" t="str">
        <f>IF(ISERROR(VLOOKUP($K383,Zoznamy!$L$4:$M$7,2,FALSE)),"",VLOOKUP($K383,Zoznamy!$L$4:$M$7,2,FALSE))</f>
        <v/>
      </c>
      <c r="N383" s="24" t="str">
        <f t="shared" si="6"/>
        <v/>
      </c>
      <c r="O383" s="24" t="str">
        <f>IF(ISERROR(VLOOKUP($B383,Zoznamy!$B$4:$K$12,10,FALSE)),"",VLOOKUP($B383,Zoznamy!$B$4:$K$12,10,FALSE))</f>
        <v/>
      </c>
    </row>
    <row r="384" spans="1:15" x14ac:dyDescent="0.25">
      <c r="A384" s="12"/>
      <c r="B384" s="18" t="s">
        <v>1076</v>
      </c>
      <c r="C384" s="12" t="str">
        <f>IF(ISERROR(VLOOKUP($B384,Zoznamy!$B$4:$C$11,2,FALSE)),"",VLOOKUP($B384,Zoznamy!$B$4:$C$11,2,FALSE))</f>
        <v/>
      </c>
      <c r="D384" s="18" t="s">
        <v>1154</v>
      </c>
      <c r="E384" s="18" t="s">
        <v>1164</v>
      </c>
      <c r="F384" s="18"/>
      <c r="G384" s="18" t="s">
        <v>1166</v>
      </c>
      <c r="H384" s="100" t="s">
        <v>1165</v>
      </c>
      <c r="I384" s="12" t="str">
        <f>IF(ISERROR(VLOOKUP($H384,Zoznamy!$H$3:$I$620,2,FALSE)),"",VLOOKUP($H384,Zoznamy!$H$3:$I$620,2,FALSE))</f>
        <v/>
      </c>
      <c r="J384" s="24"/>
      <c r="K384" s="24" t="s">
        <v>1156</v>
      </c>
      <c r="L384" s="24" t="str">
        <f>IF(ISERROR(VLOOKUP($B384&amp;" "&amp;$M384,Zoznamy!$N$4:$O$14,2,FALSE)),"",VLOOKUP($B384&amp;" "&amp;$M384,Zoznamy!$N$4:$O$14,2,FALSE))</f>
        <v/>
      </c>
      <c r="M384" s="24" t="str">
        <f>IF(ISERROR(VLOOKUP($K384,Zoznamy!$L$4:$M$7,2,FALSE)),"",VLOOKUP($K384,Zoznamy!$L$4:$M$7,2,FALSE))</f>
        <v/>
      </c>
      <c r="N384" s="24" t="str">
        <f t="shared" si="6"/>
        <v/>
      </c>
      <c r="O384" s="24" t="str">
        <f>IF(ISERROR(VLOOKUP($B384,Zoznamy!$B$4:$K$12,10,FALSE)),"",VLOOKUP($B384,Zoznamy!$B$4:$K$12,10,FALSE))</f>
        <v/>
      </c>
    </row>
    <row r="385" spans="1:15" x14ac:dyDescent="0.25">
      <c r="A385" s="12"/>
      <c r="B385" s="18" t="s">
        <v>1076</v>
      </c>
      <c r="C385" s="12" t="str">
        <f>IF(ISERROR(VLOOKUP($B385,Zoznamy!$B$4:$C$11,2,FALSE)),"",VLOOKUP($B385,Zoznamy!$B$4:$C$11,2,FALSE))</f>
        <v/>
      </c>
      <c r="D385" s="18" t="s">
        <v>1154</v>
      </c>
      <c r="E385" s="18" t="s">
        <v>1164</v>
      </c>
      <c r="F385" s="18"/>
      <c r="G385" s="18" t="s">
        <v>1166</v>
      </c>
      <c r="H385" s="100" t="s">
        <v>1165</v>
      </c>
      <c r="I385" s="12" t="str">
        <f>IF(ISERROR(VLOOKUP($H385,Zoznamy!$H$3:$I$620,2,FALSE)),"",VLOOKUP($H385,Zoznamy!$H$3:$I$620,2,FALSE))</f>
        <v/>
      </c>
      <c r="J385" s="24"/>
      <c r="K385" s="24" t="s">
        <v>1156</v>
      </c>
      <c r="L385" s="24" t="str">
        <f>IF(ISERROR(VLOOKUP($B385&amp;" "&amp;$M385,Zoznamy!$N$4:$O$14,2,FALSE)),"",VLOOKUP($B385&amp;" "&amp;$M385,Zoznamy!$N$4:$O$14,2,FALSE))</f>
        <v/>
      </c>
      <c r="M385" s="24" t="str">
        <f>IF(ISERROR(VLOOKUP($K385,Zoznamy!$L$4:$M$7,2,FALSE)),"",VLOOKUP($K385,Zoznamy!$L$4:$M$7,2,FALSE))</f>
        <v/>
      </c>
      <c r="N385" s="24" t="str">
        <f t="shared" si="6"/>
        <v/>
      </c>
      <c r="O385" s="24" t="str">
        <f>IF(ISERROR(VLOOKUP($B385,Zoznamy!$B$4:$K$12,10,FALSE)),"",VLOOKUP($B385,Zoznamy!$B$4:$K$12,10,FALSE))</f>
        <v/>
      </c>
    </row>
    <row r="386" spans="1:15" x14ac:dyDescent="0.25">
      <c r="A386" s="12"/>
      <c r="B386" s="18" t="s">
        <v>1076</v>
      </c>
      <c r="C386" s="12" t="str">
        <f>IF(ISERROR(VLOOKUP($B386,Zoznamy!$B$4:$C$11,2,FALSE)),"",VLOOKUP($B386,Zoznamy!$B$4:$C$11,2,FALSE))</f>
        <v/>
      </c>
      <c r="D386" s="18" t="s">
        <v>1154</v>
      </c>
      <c r="E386" s="18" t="s">
        <v>1164</v>
      </c>
      <c r="F386" s="18"/>
      <c r="G386" s="18" t="s">
        <v>1166</v>
      </c>
      <c r="H386" s="100" t="s">
        <v>1165</v>
      </c>
      <c r="I386" s="12" t="str">
        <f>IF(ISERROR(VLOOKUP($H386,Zoznamy!$H$3:$I$620,2,FALSE)),"",VLOOKUP($H386,Zoznamy!$H$3:$I$620,2,FALSE))</f>
        <v/>
      </c>
      <c r="J386" s="24"/>
      <c r="K386" s="24" t="s">
        <v>1156</v>
      </c>
      <c r="L386" s="24" t="str">
        <f>IF(ISERROR(VLOOKUP($B386&amp;" "&amp;$M386,Zoznamy!$N$4:$O$14,2,FALSE)),"",VLOOKUP($B386&amp;" "&amp;$M386,Zoznamy!$N$4:$O$14,2,FALSE))</f>
        <v/>
      </c>
      <c r="M386" s="24" t="str">
        <f>IF(ISERROR(VLOOKUP($K386,Zoznamy!$L$4:$M$7,2,FALSE)),"",VLOOKUP($K386,Zoznamy!$L$4:$M$7,2,FALSE))</f>
        <v/>
      </c>
      <c r="N386" s="24" t="str">
        <f t="shared" si="6"/>
        <v/>
      </c>
      <c r="O386" s="24" t="str">
        <f>IF(ISERROR(VLOOKUP($B386,Zoznamy!$B$4:$K$12,10,FALSE)),"",VLOOKUP($B386,Zoznamy!$B$4:$K$12,10,FALSE))</f>
        <v/>
      </c>
    </row>
    <row r="387" spans="1:15" x14ac:dyDescent="0.25">
      <c r="A387" s="12"/>
      <c r="B387" s="18" t="s">
        <v>1076</v>
      </c>
      <c r="C387" s="12" t="str">
        <f>IF(ISERROR(VLOOKUP($B387,Zoznamy!$B$4:$C$11,2,FALSE)),"",VLOOKUP($B387,Zoznamy!$B$4:$C$11,2,FALSE))</f>
        <v/>
      </c>
      <c r="D387" s="18" t="s">
        <v>1154</v>
      </c>
      <c r="E387" s="18" t="s">
        <v>1164</v>
      </c>
      <c r="F387" s="18"/>
      <c r="G387" s="18" t="s">
        <v>1166</v>
      </c>
      <c r="H387" s="100" t="s">
        <v>1165</v>
      </c>
      <c r="I387" s="12" t="str">
        <f>IF(ISERROR(VLOOKUP($H387,Zoznamy!$H$3:$I$620,2,FALSE)),"",VLOOKUP($H387,Zoznamy!$H$3:$I$620,2,FALSE))</f>
        <v/>
      </c>
      <c r="J387" s="24"/>
      <c r="K387" s="24" t="s">
        <v>1156</v>
      </c>
      <c r="L387" s="24" t="str">
        <f>IF(ISERROR(VLOOKUP($B387&amp;" "&amp;$M387,Zoznamy!$N$4:$O$14,2,FALSE)),"",VLOOKUP($B387&amp;" "&amp;$M387,Zoznamy!$N$4:$O$14,2,FALSE))</f>
        <v/>
      </c>
      <c r="M387" s="24" t="str">
        <f>IF(ISERROR(VLOOKUP($K387,Zoznamy!$L$4:$M$7,2,FALSE)),"",VLOOKUP($K387,Zoznamy!$L$4:$M$7,2,FALSE))</f>
        <v/>
      </c>
      <c r="N387" s="24" t="str">
        <f t="shared" si="6"/>
        <v/>
      </c>
      <c r="O387" s="24" t="str">
        <f>IF(ISERROR(VLOOKUP($B387,Zoznamy!$B$4:$K$12,10,FALSE)),"",VLOOKUP($B387,Zoznamy!$B$4:$K$12,10,FALSE))</f>
        <v/>
      </c>
    </row>
    <row r="388" spans="1:15" x14ac:dyDescent="0.25">
      <c r="A388" s="12"/>
      <c r="B388" s="18" t="s">
        <v>1076</v>
      </c>
      <c r="C388" s="12" t="str">
        <f>IF(ISERROR(VLOOKUP($B388,Zoznamy!$B$4:$C$11,2,FALSE)),"",VLOOKUP($B388,Zoznamy!$B$4:$C$11,2,FALSE))</f>
        <v/>
      </c>
      <c r="D388" s="18" t="s">
        <v>1154</v>
      </c>
      <c r="E388" s="18" t="s">
        <v>1164</v>
      </c>
      <c r="F388" s="18"/>
      <c r="G388" s="18" t="s">
        <v>1166</v>
      </c>
      <c r="H388" s="100" t="s">
        <v>1165</v>
      </c>
      <c r="I388" s="12" t="str">
        <f>IF(ISERROR(VLOOKUP($H388,Zoznamy!$H$3:$I$620,2,FALSE)),"",VLOOKUP($H388,Zoznamy!$H$3:$I$620,2,FALSE))</f>
        <v/>
      </c>
      <c r="J388" s="24"/>
      <c r="K388" s="24" t="s">
        <v>1156</v>
      </c>
      <c r="L388" s="24" t="str">
        <f>IF(ISERROR(VLOOKUP($B388&amp;" "&amp;$M388,Zoznamy!$N$4:$O$14,2,FALSE)),"",VLOOKUP($B388&amp;" "&amp;$M388,Zoznamy!$N$4:$O$14,2,FALSE))</f>
        <v/>
      </c>
      <c r="M388" s="24" t="str">
        <f>IF(ISERROR(VLOOKUP($K388,Zoznamy!$L$4:$M$7,2,FALSE)),"",VLOOKUP($K388,Zoznamy!$L$4:$M$7,2,FALSE))</f>
        <v/>
      </c>
      <c r="N388" s="24" t="str">
        <f t="shared" si="6"/>
        <v/>
      </c>
      <c r="O388" s="24" t="str">
        <f>IF(ISERROR(VLOOKUP($B388,Zoznamy!$B$4:$K$12,10,FALSE)),"",VLOOKUP($B388,Zoznamy!$B$4:$K$12,10,FALSE))</f>
        <v/>
      </c>
    </row>
    <row r="389" spans="1:15" x14ac:dyDescent="0.25">
      <c r="A389" s="12"/>
      <c r="B389" s="18" t="s">
        <v>1076</v>
      </c>
      <c r="C389" s="12" t="str">
        <f>IF(ISERROR(VLOOKUP($B389,Zoznamy!$B$4:$C$11,2,FALSE)),"",VLOOKUP($B389,Zoznamy!$B$4:$C$11,2,FALSE))</f>
        <v/>
      </c>
      <c r="D389" s="18" t="s">
        <v>1154</v>
      </c>
      <c r="E389" s="18" t="s">
        <v>1164</v>
      </c>
      <c r="F389" s="18"/>
      <c r="G389" s="18" t="s">
        <v>1166</v>
      </c>
      <c r="H389" s="100" t="s">
        <v>1165</v>
      </c>
      <c r="I389" s="12" t="str">
        <f>IF(ISERROR(VLOOKUP($H389,Zoznamy!$H$3:$I$620,2,FALSE)),"",VLOOKUP($H389,Zoznamy!$H$3:$I$620,2,FALSE))</f>
        <v/>
      </c>
      <c r="J389" s="24"/>
      <c r="K389" s="24" t="s">
        <v>1156</v>
      </c>
      <c r="L389" s="24" t="str">
        <f>IF(ISERROR(VLOOKUP($B389&amp;" "&amp;$M389,Zoznamy!$N$4:$O$14,2,FALSE)),"",VLOOKUP($B389&amp;" "&amp;$M389,Zoznamy!$N$4:$O$14,2,FALSE))</f>
        <v/>
      </c>
      <c r="M389" s="24" t="str">
        <f>IF(ISERROR(VLOOKUP($K389,Zoznamy!$L$4:$M$7,2,FALSE)),"",VLOOKUP($K389,Zoznamy!$L$4:$M$7,2,FALSE))</f>
        <v/>
      </c>
      <c r="N389" s="24" t="str">
        <f t="shared" si="6"/>
        <v/>
      </c>
      <c r="O389" s="24" t="str">
        <f>IF(ISERROR(VLOOKUP($B389,Zoznamy!$B$4:$K$12,10,FALSE)),"",VLOOKUP($B389,Zoznamy!$B$4:$K$12,10,FALSE))</f>
        <v/>
      </c>
    </row>
    <row r="390" spans="1:15" x14ac:dyDescent="0.25">
      <c r="A390" s="12"/>
      <c r="B390" s="18" t="s">
        <v>1076</v>
      </c>
      <c r="C390" s="12" t="str">
        <f>IF(ISERROR(VLOOKUP($B390,Zoznamy!$B$4:$C$11,2,FALSE)),"",VLOOKUP($B390,Zoznamy!$B$4:$C$11,2,FALSE))</f>
        <v/>
      </c>
      <c r="D390" s="18" t="s">
        <v>1154</v>
      </c>
      <c r="E390" s="18" t="s">
        <v>1164</v>
      </c>
      <c r="F390" s="18"/>
      <c r="G390" s="18" t="s">
        <v>1166</v>
      </c>
      <c r="H390" s="100" t="s">
        <v>1165</v>
      </c>
      <c r="I390" s="12" t="str">
        <f>IF(ISERROR(VLOOKUP($H390,Zoznamy!$H$3:$I$620,2,FALSE)),"",VLOOKUP($H390,Zoznamy!$H$3:$I$620,2,FALSE))</f>
        <v/>
      </c>
      <c r="J390" s="24"/>
      <c r="K390" s="24" t="s">
        <v>1156</v>
      </c>
      <c r="L390" s="24" t="str">
        <f>IF(ISERROR(VLOOKUP($B390&amp;" "&amp;$M390,Zoznamy!$N$4:$O$14,2,FALSE)),"",VLOOKUP($B390&amp;" "&amp;$M390,Zoznamy!$N$4:$O$14,2,FALSE))</f>
        <v/>
      </c>
      <c r="M390" s="24" t="str">
        <f>IF(ISERROR(VLOOKUP($K390,Zoznamy!$L$4:$M$7,2,FALSE)),"",VLOOKUP($K390,Zoznamy!$L$4:$M$7,2,FALSE))</f>
        <v/>
      </c>
      <c r="N390" s="24" t="str">
        <f t="shared" si="6"/>
        <v/>
      </c>
      <c r="O390" s="24" t="str">
        <f>IF(ISERROR(VLOOKUP($B390,Zoznamy!$B$4:$K$12,10,FALSE)),"",VLOOKUP($B390,Zoznamy!$B$4:$K$12,10,FALSE))</f>
        <v/>
      </c>
    </row>
    <row r="391" spans="1:15" x14ac:dyDescent="0.25">
      <c r="A391" s="12"/>
      <c r="B391" s="18" t="s">
        <v>1076</v>
      </c>
      <c r="C391" s="12" t="str">
        <f>IF(ISERROR(VLOOKUP($B391,Zoznamy!$B$4:$C$11,2,FALSE)),"",VLOOKUP($B391,Zoznamy!$B$4:$C$11,2,FALSE))</f>
        <v/>
      </c>
      <c r="D391" s="18" t="s">
        <v>1154</v>
      </c>
      <c r="E391" s="18" t="s">
        <v>1164</v>
      </c>
      <c r="F391" s="18"/>
      <c r="G391" s="18" t="s">
        <v>1166</v>
      </c>
      <c r="H391" s="100" t="s">
        <v>1165</v>
      </c>
      <c r="I391" s="12" t="str">
        <f>IF(ISERROR(VLOOKUP($H391,Zoznamy!$H$3:$I$620,2,FALSE)),"",VLOOKUP($H391,Zoznamy!$H$3:$I$620,2,FALSE))</f>
        <v/>
      </c>
      <c r="J391" s="24"/>
      <c r="K391" s="24" t="s">
        <v>1156</v>
      </c>
      <c r="L391" s="24" t="str">
        <f>IF(ISERROR(VLOOKUP($B391&amp;" "&amp;$M391,Zoznamy!$N$4:$O$14,2,FALSE)),"",VLOOKUP($B391&amp;" "&amp;$M391,Zoznamy!$N$4:$O$14,2,FALSE))</f>
        <v/>
      </c>
      <c r="M391" s="24" t="str">
        <f>IF(ISERROR(VLOOKUP($K391,Zoznamy!$L$4:$M$7,2,FALSE)),"",VLOOKUP($K391,Zoznamy!$L$4:$M$7,2,FALSE))</f>
        <v/>
      </c>
      <c r="N391" s="24" t="str">
        <f t="shared" si="6"/>
        <v/>
      </c>
      <c r="O391" s="24" t="str">
        <f>IF(ISERROR(VLOOKUP($B391,Zoznamy!$B$4:$K$12,10,FALSE)),"",VLOOKUP($B391,Zoznamy!$B$4:$K$12,10,FALSE))</f>
        <v/>
      </c>
    </row>
    <row r="392" spans="1:15" x14ac:dyDescent="0.25">
      <c r="A392" s="12"/>
      <c r="B392" s="18" t="s">
        <v>1076</v>
      </c>
      <c r="C392" s="12" t="str">
        <f>IF(ISERROR(VLOOKUP($B392,Zoznamy!$B$4:$C$11,2,FALSE)),"",VLOOKUP($B392,Zoznamy!$B$4:$C$11,2,FALSE))</f>
        <v/>
      </c>
      <c r="D392" s="18" t="s">
        <v>1154</v>
      </c>
      <c r="E392" s="18" t="s">
        <v>1164</v>
      </c>
      <c r="F392" s="18"/>
      <c r="G392" s="18" t="s">
        <v>1166</v>
      </c>
      <c r="H392" s="100" t="s">
        <v>1165</v>
      </c>
      <c r="I392" s="12" t="str">
        <f>IF(ISERROR(VLOOKUP($H392,Zoznamy!$H$3:$I$620,2,FALSE)),"",VLOOKUP($H392,Zoznamy!$H$3:$I$620,2,FALSE))</f>
        <v/>
      </c>
      <c r="J392" s="24"/>
      <c r="K392" s="24" t="s">
        <v>1156</v>
      </c>
      <c r="L392" s="24" t="str">
        <f>IF(ISERROR(VLOOKUP($B392&amp;" "&amp;$M392,Zoznamy!$N$4:$O$14,2,FALSE)),"",VLOOKUP($B392&amp;" "&amp;$M392,Zoznamy!$N$4:$O$14,2,FALSE))</f>
        <v/>
      </c>
      <c r="M392" s="24" t="str">
        <f>IF(ISERROR(VLOOKUP($K392,Zoznamy!$L$4:$M$7,2,FALSE)),"",VLOOKUP($K392,Zoznamy!$L$4:$M$7,2,FALSE))</f>
        <v/>
      </c>
      <c r="N392" s="24" t="str">
        <f t="shared" si="6"/>
        <v/>
      </c>
      <c r="O392" s="24" t="str">
        <f>IF(ISERROR(VLOOKUP($B392,Zoznamy!$B$4:$K$12,10,FALSE)),"",VLOOKUP($B392,Zoznamy!$B$4:$K$12,10,FALSE))</f>
        <v/>
      </c>
    </row>
    <row r="393" spans="1:15" x14ac:dyDescent="0.25">
      <c r="A393" s="12"/>
      <c r="B393" s="18" t="s">
        <v>1076</v>
      </c>
      <c r="C393" s="12" t="str">
        <f>IF(ISERROR(VLOOKUP($B393,Zoznamy!$B$4:$C$11,2,FALSE)),"",VLOOKUP($B393,Zoznamy!$B$4:$C$11,2,FALSE))</f>
        <v/>
      </c>
      <c r="D393" s="18" t="s">
        <v>1154</v>
      </c>
      <c r="E393" s="18" t="s">
        <v>1164</v>
      </c>
      <c r="F393" s="18"/>
      <c r="G393" s="18" t="s">
        <v>1166</v>
      </c>
      <c r="H393" s="100" t="s">
        <v>1165</v>
      </c>
      <c r="I393" s="12" t="str">
        <f>IF(ISERROR(VLOOKUP($H393,Zoznamy!$H$3:$I$620,2,FALSE)),"",VLOOKUP($H393,Zoznamy!$H$3:$I$620,2,FALSE))</f>
        <v/>
      </c>
      <c r="J393" s="24"/>
      <c r="K393" s="24" t="s">
        <v>1156</v>
      </c>
      <c r="L393" s="24" t="str">
        <f>IF(ISERROR(VLOOKUP($B393&amp;" "&amp;$M393,Zoznamy!$N$4:$O$14,2,FALSE)),"",VLOOKUP($B393&amp;" "&amp;$M393,Zoznamy!$N$4:$O$14,2,FALSE))</f>
        <v/>
      </c>
      <c r="M393" s="24" t="str">
        <f>IF(ISERROR(VLOOKUP($K393,Zoznamy!$L$4:$M$7,2,FALSE)),"",VLOOKUP($K393,Zoznamy!$L$4:$M$7,2,FALSE))</f>
        <v/>
      </c>
      <c r="N393" s="24" t="str">
        <f t="shared" si="6"/>
        <v/>
      </c>
      <c r="O393" s="24" t="str">
        <f>IF(ISERROR(VLOOKUP($B393,Zoznamy!$B$4:$K$12,10,FALSE)),"",VLOOKUP($B393,Zoznamy!$B$4:$K$12,10,FALSE))</f>
        <v/>
      </c>
    </row>
    <row r="394" spans="1:15" x14ac:dyDescent="0.25">
      <c r="A394" s="12"/>
      <c r="B394" s="18" t="s">
        <v>1076</v>
      </c>
      <c r="C394" s="12" t="str">
        <f>IF(ISERROR(VLOOKUP($B394,Zoznamy!$B$4:$C$11,2,FALSE)),"",VLOOKUP($B394,Zoznamy!$B$4:$C$11,2,FALSE))</f>
        <v/>
      </c>
      <c r="D394" s="18" t="s">
        <v>1154</v>
      </c>
      <c r="E394" s="18" t="s">
        <v>1164</v>
      </c>
      <c r="F394" s="18"/>
      <c r="G394" s="18" t="s">
        <v>1166</v>
      </c>
      <c r="H394" s="100" t="s">
        <v>1165</v>
      </c>
      <c r="I394" s="12" t="str">
        <f>IF(ISERROR(VLOOKUP($H394,Zoznamy!$H$3:$I$620,2,FALSE)),"",VLOOKUP($H394,Zoznamy!$H$3:$I$620,2,FALSE))</f>
        <v/>
      </c>
      <c r="J394" s="24"/>
      <c r="K394" s="24" t="s">
        <v>1156</v>
      </c>
      <c r="L394" s="24" t="str">
        <f>IF(ISERROR(VLOOKUP($B394&amp;" "&amp;$M394,Zoznamy!$N$4:$O$14,2,FALSE)),"",VLOOKUP($B394&amp;" "&amp;$M394,Zoznamy!$N$4:$O$14,2,FALSE))</f>
        <v/>
      </c>
      <c r="M394" s="24" t="str">
        <f>IF(ISERROR(VLOOKUP($K394,Zoznamy!$L$4:$M$7,2,FALSE)),"",VLOOKUP($K394,Zoznamy!$L$4:$M$7,2,FALSE))</f>
        <v/>
      </c>
      <c r="N394" s="24" t="str">
        <f t="shared" si="6"/>
        <v/>
      </c>
      <c r="O394" s="24" t="str">
        <f>IF(ISERROR(VLOOKUP($B394,Zoznamy!$B$4:$K$12,10,FALSE)),"",VLOOKUP($B394,Zoznamy!$B$4:$K$12,10,FALSE))</f>
        <v/>
      </c>
    </row>
    <row r="395" spans="1:15" x14ac:dyDescent="0.25">
      <c r="A395" s="12"/>
      <c r="B395" s="18" t="s">
        <v>1076</v>
      </c>
      <c r="C395" s="12" t="str">
        <f>IF(ISERROR(VLOOKUP($B395,Zoznamy!$B$4:$C$11,2,FALSE)),"",VLOOKUP($B395,Zoznamy!$B$4:$C$11,2,FALSE))</f>
        <v/>
      </c>
      <c r="D395" s="18" t="s">
        <v>1154</v>
      </c>
      <c r="E395" s="18" t="s">
        <v>1164</v>
      </c>
      <c r="F395" s="18"/>
      <c r="G395" s="18" t="s">
        <v>1166</v>
      </c>
      <c r="H395" s="100" t="s">
        <v>1165</v>
      </c>
      <c r="I395" s="12" t="str">
        <f>IF(ISERROR(VLOOKUP($H395,Zoznamy!$H$3:$I$620,2,FALSE)),"",VLOOKUP($H395,Zoznamy!$H$3:$I$620,2,FALSE))</f>
        <v/>
      </c>
      <c r="J395" s="24"/>
      <c r="K395" s="24" t="s">
        <v>1156</v>
      </c>
      <c r="L395" s="24" t="str">
        <f>IF(ISERROR(VLOOKUP($B395&amp;" "&amp;$M395,Zoznamy!$N$4:$O$14,2,FALSE)),"",VLOOKUP($B395&amp;" "&amp;$M395,Zoznamy!$N$4:$O$14,2,FALSE))</f>
        <v/>
      </c>
      <c r="M395" s="24" t="str">
        <f>IF(ISERROR(VLOOKUP($K395,Zoznamy!$L$4:$M$7,2,FALSE)),"",VLOOKUP($K395,Zoznamy!$L$4:$M$7,2,FALSE))</f>
        <v/>
      </c>
      <c r="N395" s="24" t="str">
        <f t="shared" si="6"/>
        <v/>
      </c>
      <c r="O395" s="24" t="str">
        <f>IF(ISERROR(VLOOKUP($B395,Zoznamy!$B$4:$K$12,10,FALSE)),"",VLOOKUP($B395,Zoznamy!$B$4:$K$12,10,FALSE))</f>
        <v/>
      </c>
    </row>
    <row r="396" spans="1:15" x14ac:dyDescent="0.25">
      <c r="A396" s="12"/>
      <c r="B396" s="18" t="s">
        <v>1076</v>
      </c>
      <c r="C396" s="12" t="str">
        <f>IF(ISERROR(VLOOKUP($B396,Zoznamy!$B$4:$C$11,2,FALSE)),"",VLOOKUP($B396,Zoznamy!$B$4:$C$11,2,FALSE))</f>
        <v/>
      </c>
      <c r="D396" s="18" t="s">
        <v>1154</v>
      </c>
      <c r="E396" s="18" t="s">
        <v>1164</v>
      </c>
      <c r="F396" s="18"/>
      <c r="G396" s="18" t="s">
        <v>1166</v>
      </c>
      <c r="H396" s="100" t="s">
        <v>1165</v>
      </c>
      <c r="I396" s="12" t="str">
        <f>IF(ISERROR(VLOOKUP($H396,Zoznamy!$H$3:$I$620,2,FALSE)),"",VLOOKUP($H396,Zoznamy!$H$3:$I$620,2,FALSE))</f>
        <v/>
      </c>
      <c r="J396" s="24"/>
      <c r="K396" s="24" t="s">
        <v>1156</v>
      </c>
      <c r="L396" s="24" t="str">
        <f>IF(ISERROR(VLOOKUP($B396&amp;" "&amp;$M396,Zoznamy!$N$4:$O$14,2,FALSE)),"",VLOOKUP($B396&amp;" "&amp;$M396,Zoznamy!$N$4:$O$14,2,FALSE))</f>
        <v/>
      </c>
      <c r="M396" s="24" t="str">
        <f>IF(ISERROR(VLOOKUP($K396,Zoznamy!$L$4:$M$7,2,FALSE)),"",VLOOKUP($K396,Zoznamy!$L$4:$M$7,2,FALSE))</f>
        <v/>
      </c>
      <c r="N396" s="24" t="str">
        <f t="shared" si="6"/>
        <v/>
      </c>
      <c r="O396" s="24" t="str">
        <f>IF(ISERROR(VLOOKUP($B396,Zoznamy!$B$4:$K$12,10,FALSE)),"",VLOOKUP($B396,Zoznamy!$B$4:$K$12,10,FALSE))</f>
        <v/>
      </c>
    </row>
    <row r="397" spans="1:15" x14ac:dyDescent="0.25">
      <c r="A397" s="12"/>
      <c r="B397" s="18" t="s">
        <v>1076</v>
      </c>
      <c r="C397" s="12" t="str">
        <f>IF(ISERROR(VLOOKUP($B397,Zoznamy!$B$4:$C$11,2,FALSE)),"",VLOOKUP($B397,Zoznamy!$B$4:$C$11,2,FALSE))</f>
        <v/>
      </c>
      <c r="D397" s="18" t="s">
        <v>1154</v>
      </c>
      <c r="E397" s="18" t="s">
        <v>1164</v>
      </c>
      <c r="F397" s="18"/>
      <c r="G397" s="18" t="s">
        <v>1166</v>
      </c>
      <c r="H397" s="100" t="s">
        <v>1165</v>
      </c>
      <c r="I397" s="12" t="str">
        <f>IF(ISERROR(VLOOKUP($H397,Zoznamy!$H$3:$I$620,2,FALSE)),"",VLOOKUP($H397,Zoznamy!$H$3:$I$620,2,FALSE))</f>
        <v/>
      </c>
      <c r="J397" s="24"/>
      <c r="K397" s="24" t="s">
        <v>1156</v>
      </c>
      <c r="L397" s="24" t="str">
        <f>IF(ISERROR(VLOOKUP($B397&amp;" "&amp;$M397,Zoznamy!$N$4:$O$14,2,FALSE)),"",VLOOKUP($B397&amp;" "&amp;$M397,Zoznamy!$N$4:$O$14,2,FALSE))</f>
        <v/>
      </c>
      <c r="M397" s="24" t="str">
        <f>IF(ISERROR(VLOOKUP($K397,Zoznamy!$L$4:$M$7,2,FALSE)),"",VLOOKUP($K397,Zoznamy!$L$4:$M$7,2,FALSE))</f>
        <v/>
      </c>
      <c r="N397" s="24" t="str">
        <f t="shared" si="6"/>
        <v/>
      </c>
      <c r="O397" s="24" t="str">
        <f>IF(ISERROR(VLOOKUP($B397,Zoznamy!$B$4:$K$12,10,FALSE)),"",VLOOKUP($B397,Zoznamy!$B$4:$K$12,10,FALSE))</f>
        <v/>
      </c>
    </row>
    <row r="398" spans="1:15" x14ac:dyDescent="0.25">
      <c r="A398" s="12"/>
      <c r="B398" s="18" t="s">
        <v>1076</v>
      </c>
      <c r="C398" s="12" t="str">
        <f>IF(ISERROR(VLOOKUP($B398,Zoznamy!$B$4:$C$11,2,FALSE)),"",VLOOKUP($B398,Zoznamy!$B$4:$C$11,2,FALSE))</f>
        <v/>
      </c>
      <c r="D398" s="18" t="s">
        <v>1154</v>
      </c>
      <c r="E398" s="18" t="s">
        <v>1164</v>
      </c>
      <c r="F398" s="18"/>
      <c r="G398" s="18" t="s">
        <v>1166</v>
      </c>
      <c r="H398" s="100" t="s">
        <v>1165</v>
      </c>
      <c r="I398" s="12" t="str">
        <f>IF(ISERROR(VLOOKUP($H398,Zoznamy!$H$3:$I$620,2,FALSE)),"",VLOOKUP($H398,Zoznamy!$H$3:$I$620,2,FALSE))</f>
        <v/>
      </c>
      <c r="J398" s="24"/>
      <c r="K398" s="24" t="s">
        <v>1156</v>
      </c>
      <c r="L398" s="24" t="str">
        <f>IF(ISERROR(VLOOKUP($B398&amp;" "&amp;$M398,Zoznamy!$N$4:$O$14,2,FALSE)),"",VLOOKUP($B398&amp;" "&amp;$M398,Zoznamy!$N$4:$O$14,2,FALSE))</f>
        <v/>
      </c>
      <c r="M398" s="24" t="str">
        <f>IF(ISERROR(VLOOKUP($K398,Zoznamy!$L$4:$M$7,2,FALSE)),"",VLOOKUP($K398,Zoznamy!$L$4:$M$7,2,FALSE))</f>
        <v/>
      </c>
      <c r="N398" s="24" t="str">
        <f t="shared" si="6"/>
        <v/>
      </c>
      <c r="O398" s="24" t="str">
        <f>IF(ISERROR(VLOOKUP($B398,Zoznamy!$B$4:$K$12,10,FALSE)),"",VLOOKUP($B398,Zoznamy!$B$4:$K$12,10,FALSE))</f>
        <v/>
      </c>
    </row>
    <row r="399" spans="1:15" x14ac:dyDescent="0.25">
      <c r="A399" s="12"/>
      <c r="B399" s="18" t="s">
        <v>1076</v>
      </c>
      <c r="C399" s="12" t="str">
        <f>IF(ISERROR(VLOOKUP($B399,Zoznamy!$B$4:$C$11,2,FALSE)),"",VLOOKUP($B399,Zoznamy!$B$4:$C$11,2,FALSE))</f>
        <v/>
      </c>
      <c r="D399" s="18" t="s">
        <v>1154</v>
      </c>
      <c r="E399" s="18" t="s">
        <v>1164</v>
      </c>
      <c r="F399" s="18"/>
      <c r="G399" s="18" t="s">
        <v>1166</v>
      </c>
      <c r="H399" s="100" t="s">
        <v>1165</v>
      </c>
      <c r="I399" s="12" t="str">
        <f>IF(ISERROR(VLOOKUP($H399,Zoznamy!$H$3:$I$620,2,FALSE)),"",VLOOKUP($H399,Zoznamy!$H$3:$I$620,2,FALSE))</f>
        <v/>
      </c>
      <c r="J399" s="24"/>
      <c r="K399" s="24" t="s">
        <v>1156</v>
      </c>
      <c r="L399" s="24" t="str">
        <f>IF(ISERROR(VLOOKUP($B399&amp;" "&amp;$M399,Zoznamy!$N$4:$O$14,2,FALSE)),"",VLOOKUP($B399&amp;" "&amp;$M399,Zoznamy!$N$4:$O$14,2,FALSE))</f>
        <v/>
      </c>
      <c r="M399" s="24" t="str">
        <f>IF(ISERROR(VLOOKUP($K399,Zoznamy!$L$4:$M$7,2,FALSE)),"",VLOOKUP($K399,Zoznamy!$L$4:$M$7,2,FALSE))</f>
        <v/>
      </c>
      <c r="N399" s="24" t="str">
        <f t="shared" si="6"/>
        <v/>
      </c>
      <c r="O399" s="24" t="str">
        <f>IF(ISERROR(VLOOKUP($B399,Zoznamy!$B$4:$K$12,10,FALSE)),"",VLOOKUP($B399,Zoznamy!$B$4:$K$12,10,FALSE))</f>
        <v/>
      </c>
    </row>
    <row r="400" spans="1:15" x14ac:dyDescent="0.25">
      <c r="A400" s="12"/>
      <c r="B400" s="18" t="s">
        <v>1076</v>
      </c>
      <c r="C400" s="12" t="str">
        <f>IF(ISERROR(VLOOKUP($B400,Zoznamy!$B$4:$C$11,2,FALSE)),"",VLOOKUP($B400,Zoznamy!$B$4:$C$11,2,FALSE))</f>
        <v/>
      </c>
      <c r="D400" s="18" t="s">
        <v>1154</v>
      </c>
      <c r="E400" s="18" t="s">
        <v>1164</v>
      </c>
      <c r="F400" s="18"/>
      <c r="G400" s="18" t="s">
        <v>1166</v>
      </c>
      <c r="H400" s="100" t="s">
        <v>1165</v>
      </c>
      <c r="I400" s="12" t="str">
        <f>IF(ISERROR(VLOOKUP($H400,Zoznamy!$H$3:$I$620,2,FALSE)),"",VLOOKUP($H400,Zoznamy!$H$3:$I$620,2,FALSE))</f>
        <v/>
      </c>
      <c r="J400" s="24"/>
      <c r="K400" s="24" t="s">
        <v>1156</v>
      </c>
      <c r="L400" s="24" t="str">
        <f>IF(ISERROR(VLOOKUP($B400&amp;" "&amp;$M400,Zoznamy!$N$4:$O$14,2,FALSE)),"",VLOOKUP($B400&amp;" "&amp;$M400,Zoznamy!$N$4:$O$14,2,FALSE))</f>
        <v/>
      </c>
      <c r="M400" s="24" t="str">
        <f>IF(ISERROR(VLOOKUP($K400,Zoznamy!$L$4:$M$7,2,FALSE)),"",VLOOKUP($K400,Zoznamy!$L$4:$M$7,2,FALSE))</f>
        <v/>
      </c>
      <c r="N400" s="24" t="str">
        <f t="shared" si="6"/>
        <v/>
      </c>
      <c r="O400" s="24" t="str">
        <f>IF(ISERROR(VLOOKUP($B400,Zoznamy!$B$4:$K$12,10,FALSE)),"",VLOOKUP($B400,Zoznamy!$B$4:$K$12,10,FALSE))</f>
        <v/>
      </c>
    </row>
    <row r="401" spans="1:15" x14ac:dyDescent="0.25">
      <c r="A401" s="12"/>
      <c r="B401" s="18" t="s">
        <v>1076</v>
      </c>
      <c r="C401" s="12" t="str">
        <f>IF(ISERROR(VLOOKUP($B401,Zoznamy!$B$4:$C$11,2,FALSE)),"",VLOOKUP($B401,Zoznamy!$B$4:$C$11,2,FALSE))</f>
        <v/>
      </c>
      <c r="D401" s="18" t="s">
        <v>1154</v>
      </c>
      <c r="E401" s="18" t="s">
        <v>1164</v>
      </c>
      <c r="F401" s="18"/>
      <c r="G401" s="18" t="s">
        <v>1166</v>
      </c>
      <c r="H401" s="100" t="s">
        <v>1165</v>
      </c>
      <c r="I401" s="12" t="str">
        <f>IF(ISERROR(VLOOKUP($H401,Zoznamy!$H$3:$I$620,2,FALSE)),"",VLOOKUP($H401,Zoznamy!$H$3:$I$620,2,FALSE))</f>
        <v/>
      </c>
      <c r="J401" s="24"/>
      <c r="K401" s="24" t="s">
        <v>1156</v>
      </c>
      <c r="L401" s="24" t="str">
        <f>IF(ISERROR(VLOOKUP($B401&amp;" "&amp;$M401,Zoznamy!$N$4:$O$14,2,FALSE)),"",VLOOKUP($B401&amp;" "&amp;$M401,Zoznamy!$N$4:$O$14,2,FALSE))</f>
        <v/>
      </c>
      <c r="M401" s="24" t="str">
        <f>IF(ISERROR(VLOOKUP($K401,Zoznamy!$L$4:$M$7,2,FALSE)),"",VLOOKUP($K401,Zoznamy!$L$4:$M$7,2,FALSE))</f>
        <v/>
      </c>
      <c r="N401" s="24" t="str">
        <f t="shared" si="6"/>
        <v/>
      </c>
      <c r="O401" s="24" t="str">
        <f>IF(ISERROR(VLOOKUP($B401,Zoznamy!$B$4:$K$12,10,FALSE)),"",VLOOKUP($B401,Zoznamy!$B$4:$K$12,10,FALSE))</f>
        <v/>
      </c>
    </row>
    <row r="402" spans="1:15" x14ac:dyDescent="0.25">
      <c r="A402" s="12"/>
      <c r="B402" s="18" t="s">
        <v>1076</v>
      </c>
      <c r="C402" s="12" t="str">
        <f>IF(ISERROR(VLOOKUP($B402,Zoznamy!$B$4:$C$11,2,FALSE)),"",VLOOKUP($B402,Zoznamy!$B$4:$C$11,2,FALSE))</f>
        <v/>
      </c>
      <c r="D402" s="18" t="s">
        <v>1154</v>
      </c>
      <c r="E402" s="18" t="s">
        <v>1164</v>
      </c>
      <c r="F402" s="18"/>
      <c r="G402" s="18" t="s">
        <v>1166</v>
      </c>
      <c r="H402" s="100" t="s">
        <v>1165</v>
      </c>
      <c r="I402" s="12" t="str">
        <f>IF(ISERROR(VLOOKUP($H402,Zoznamy!$H$3:$I$620,2,FALSE)),"",VLOOKUP($H402,Zoznamy!$H$3:$I$620,2,FALSE))</f>
        <v/>
      </c>
      <c r="J402" s="24"/>
      <c r="K402" s="24" t="s">
        <v>1156</v>
      </c>
      <c r="L402" s="24" t="str">
        <f>IF(ISERROR(VLOOKUP($B402&amp;" "&amp;$M402,Zoznamy!$N$4:$O$14,2,FALSE)),"",VLOOKUP($B402&amp;" "&amp;$M402,Zoznamy!$N$4:$O$14,2,FALSE))</f>
        <v/>
      </c>
      <c r="M402" s="24" t="str">
        <f>IF(ISERROR(VLOOKUP($K402,Zoznamy!$L$4:$M$7,2,FALSE)),"",VLOOKUP($K402,Zoznamy!$L$4:$M$7,2,FALSE))</f>
        <v/>
      </c>
      <c r="N402" s="24" t="str">
        <f t="shared" si="6"/>
        <v/>
      </c>
      <c r="O402" s="24" t="str">
        <f>IF(ISERROR(VLOOKUP($B402,Zoznamy!$B$4:$K$12,10,FALSE)),"",VLOOKUP($B402,Zoznamy!$B$4:$K$12,10,FALSE))</f>
        <v/>
      </c>
    </row>
    <row r="403" spans="1:15" x14ac:dyDescent="0.25">
      <c r="A403" s="12"/>
      <c r="B403" s="18" t="s">
        <v>1076</v>
      </c>
      <c r="C403" s="12" t="str">
        <f>IF(ISERROR(VLOOKUP($B403,Zoznamy!$B$4:$C$11,2,FALSE)),"",VLOOKUP($B403,Zoznamy!$B$4:$C$11,2,FALSE))</f>
        <v/>
      </c>
      <c r="D403" s="18" t="s">
        <v>1154</v>
      </c>
      <c r="E403" s="18" t="s">
        <v>1164</v>
      </c>
      <c r="F403" s="18"/>
      <c r="G403" s="18" t="s">
        <v>1166</v>
      </c>
      <c r="H403" s="100" t="s">
        <v>1165</v>
      </c>
      <c r="I403" s="12" t="str">
        <f>IF(ISERROR(VLOOKUP($H403,Zoznamy!$H$3:$I$620,2,FALSE)),"",VLOOKUP($H403,Zoznamy!$H$3:$I$620,2,FALSE))</f>
        <v/>
      </c>
      <c r="J403" s="24"/>
      <c r="K403" s="24" t="s">
        <v>1156</v>
      </c>
      <c r="L403" s="24" t="str">
        <f>IF(ISERROR(VLOOKUP($B403&amp;" "&amp;$M403,Zoznamy!$N$4:$O$14,2,FALSE)),"",VLOOKUP($B403&amp;" "&amp;$M403,Zoznamy!$N$4:$O$14,2,FALSE))</f>
        <v/>
      </c>
      <c r="M403" s="24" t="str">
        <f>IF(ISERROR(VLOOKUP($K403,Zoznamy!$L$4:$M$7,2,FALSE)),"",VLOOKUP($K403,Zoznamy!$L$4:$M$7,2,FALSE))</f>
        <v/>
      </c>
      <c r="N403" s="24" t="str">
        <f t="shared" si="6"/>
        <v/>
      </c>
      <c r="O403" s="24" t="str">
        <f>IF(ISERROR(VLOOKUP($B403,Zoznamy!$B$4:$K$12,10,FALSE)),"",VLOOKUP($B403,Zoznamy!$B$4:$K$12,10,FALSE))</f>
        <v/>
      </c>
    </row>
    <row r="404" spans="1:15" x14ac:dyDescent="0.25">
      <c r="A404" s="12"/>
      <c r="B404" s="18" t="s">
        <v>1076</v>
      </c>
      <c r="C404" s="12" t="str">
        <f>IF(ISERROR(VLOOKUP($B404,Zoznamy!$B$4:$C$11,2,FALSE)),"",VLOOKUP($B404,Zoznamy!$B$4:$C$11,2,FALSE))</f>
        <v/>
      </c>
      <c r="D404" s="18" t="s">
        <v>1154</v>
      </c>
      <c r="E404" s="18" t="s">
        <v>1164</v>
      </c>
      <c r="F404" s="18"/>
      <c r="G404" s="18" t="s">
        <v>1166</v>
      </c>
      <c r="H404" s="100" t="s">
        <v>1165</v>
      </c>
      <c r="I404" s="12" t="str">
        <f>IF(ISERROR(VLOOKUP($H404,Zoznamy!$H$3:$I$620,2,FALSE)),"",VLOOKUP($H404,Zoznamy!$H$3:$I$620,2,FALSE))</f>
        <v/>
      </c>
      <c r="J404" s="24"/>
      <c r="K404" s="24" t="s">
        <v>1156</v>
      </c>
      <c r="L404" s="24" t="str">
        <f>IF(ISERROR(VLOOKUP($B404&amp;" "&amp;$M404,Zoznamy!$N$4:$O$14,2,FALSE)),"",VLOOKUP($B404&amp;" "&amp;$M404,Zoznamy!$N$4:$O$14,2,FALSE))</f>
        <v/>
      </c>
      <c r="M404" s="24" t="str">
        <f>IF(ISERROR(VLOOKUP($K404,Zoznamy!$L$4:$M$7,2,FALSE)),"",VLOOKUP($K404,Zoznamy!$L$4:$M$7,2,FALSE))</f>
        <v/>
      </c>
      <c r="N404" s="24" t="str">
        <f t="shared" si="6"/>
        <v/>
      </c>
      <c r="O404" s="24" t="str">
        <f>IF(ISERROR(VLOOKUP($B404,Zoznamy!$B$4:$K$12,10,FALSE)),"",VLOOKUP($B404,Zoznamy!$B$4:$K$12,10,FALSE))</f>
        <v/>
      </c>
    </row>
    <row r="405" spans="1:15" x14ac:dyDescent="0.25">
      <c r="A405" s="12"/>
      <c r="B405" s="18" t="s">
        <v>1076</v>
      </c>
      <c r="C405" s="12" t="str">
        <f>IF(ISERROR(VLOOKUP($B405,Zoznamy!$B$4:$C$11,2,FALSE)),"",VLOOKUP($B405,Zoznamy!$B$4:$C$11,2,FALSE))</f>
        <v/>
      </c>
      <c r="D405" s="18" t="s">
        <v>1154</v>
      </c>
      <c r="E405" s="18" t="s">
        <v>1164</v>
      </c>
      <c r="F405" s="18"/>
      <c r="G405" s="18" t="s">
        <v>1166</v>
      </c>
      <c r="H405" s="100" t="s">
        <v>1165</v>
      </c>
      <c r="I405" s="12" t="str">
        <f>IF(ISERROR(VLOOKUP($H405,Zoznamy!$H$3:$I$620,2,FALSE)),"",VLOOKUP($H405,Zoznamy!$H$3:$I$620,2,FALSE))</f>
        <v/>
      </c>
      <c r="J405" s="24"/>
      <c r="K405" s="24" t="s">
        <v>1156</v>
      </c>
      <c r="L405" s="24" t="str">
        <f>IF(ISERROR(VLOOKUP($B405&amp;" "&amp;$M405,Zoznamy!$N$4:$O$14,2,FALSE)),"",VLOOKUP($B405&amp;" "&amp;$M405,Zoznamy!$N$4:$O$14,2,FALSE))</f>
        <v/>
      </c>
      <c r="M405" s="24" t="str">
        <f>IF(ISERROR(VLOOKUP($K405,Zoznamy!$L$4:$M$7,2,FALSE)),"",VLOOKUP($K405,Zoznamy!$L$4:$M$7,2,FALSE))</f>
        <v/>
      </c>
      <c r="N405" s="24" t="str">
        <f t="shared" ref="N405:N468" si="7">IF(ISERROR(J405*L405),"",J405*L405)</f>
        <v/>
      </c>
      <c r="O405" s="24" t="str">
        <f>IF(ISERROR(VLOOKUP($B405,Zoznamy!$B$4:$K$12,10,FALSE)),"",VLOOKUP($B405,Zoznamy!$B$4:$K$12,10,FALSE))</f>
        <v/>
      </c>
    </row>
    <row r="406" spans="1:15" x14ac:dyDescent="0.25">
      <c r="A406" s="12"/>
      <c r="B406" s="18" t="s">
        <v>1076</v>
      </c>
      <c r="C406" s="12" t="str">
        <f>IF(ISERROR(VLOOKUP($B406,Zoznamy!$B$4:$C$11,2,FALSE)),"",VLOOKUP($B406,Zoznamy!$B$4:$C$11,2,FALSE))</f>
        <v/>
      </c>
      <c r="D406" s="18" t="s">
        <v>1154</v>
      </c>
      <c r="E406" s="18" t="s">
        <v>1164</v>
      </c>
      <c r="F406" s="18"/>
      <c r="G406" s="18" t="s">
        <v>1166</v>
      </c>
      <c r="H406" s="100" t="s">
        <v>1165</v>
      </c>
      <c r="I406" s="12" t="str">
        <f>IF(ISERROR(VLOOKUP($H406,Zoznamy!$H$3:$I$620,2,FALSE)),"",VLOOKUP($H406,Zoznamy!$H$3:$I$620,2,FALSE))</f>
        <v/>
      </c>
      <c r="J406" s="24"/>
      <c r="K406" s="24" t="s">
        <v>1156</v>
      </c>
      <c r="L406" s="24" t="str">
        <f>IF(ISERROR(VLOOKUP($B406&amp;" "&amp;$M406,Zoznamy!$N$4:$O$14,2,FALSE)),"",VLOOKUP($B406&amp;" "&amp;$M406,Zoznamy!$N$4:$O$14,2,FALSE))</f>
        <v/>
      </c>
      <c r="M406" s="24" t="str">
        <f>IF(ISERROR(VLOOKUP($K406,Zoznamy!$L$4:$M$7,2,FALSE)),"",VLOOKUP($K406,Zoznamy!$L$4:$M$7,2,FALSE))</f>
        <v/>
      </c>
      <c r="N406" s="24" t="str">
        <f t="shared" si="7"/>
        <v/>
      </c>
      <c r="O406" s="24" t="str">
        <f>IF(ISERROR(VLOOKUP($B406,Zoznamy!$B$4:$K$12,10,FALSE)),"",VLOOKUP($B406,Zoznamy!$B$4:$K$12,10,FALSE))</f>
        <v/>
      </c>
    </row>
    <row r="407" spans="1:15" x14ac:dyDescent="0.25">
      <c r="A407" s="12"/>
      <c r="B407" s="18" t="s">
        <v>1076</v>
      </c>
      <c r="C407" s="12" t="str">
        <f>IF(ISERROR(VLOOKUP($B407,Zoznamy!$B$4:$C$11,2,FALSE)),"",VLOOKUP($B407,Zoznamy!$B$4:$C$11,2,FALSE))</f>
        <v/>
      </c>
      <c r="D407" s="18" t="s">
        <v>1154</v>
      </c>
      <c r="E407" s="18" t="s">
        <v>1164</v>
      </c>
      <c r="F407" s="18"/>
      <c r="G407" s="18" t="s">
        <v>1166</v>
      </c>
      <c r="H407" s="100" t="s">
        <v>1165</v>
      </c>
      <c r="I407" s="12" t="str">
        <f>IF(ISERROR(VLOOKUP($H407,Zoznamy!$H$3:$I$620,2,FALSE)),"",VLOOKUP($H407,Zoznamy!$H$3:$I$620,2,FALSE))</f>
        <v/>
      </c>
      <c r="J407" s="24"/>
      <c r="K407" s="24" t="s">
        <v>1156</v>
      </c>
      <c r="L407" s="24" t="str">
        <f>IF(ISERROR(VLOOKUP($B407&amp;" "&amp;$M407,Zoznamy!$N$4:$O$14,2,FALSE)),"",VLOOKUP($B407&amp;" "&amp;$M407,Zoznamy!$N$4:$O$14,2,FALSE))</f>
        <v/>
      </c>
      <c r="M407" s="24" t="str">
        <f>IF(ISERROR(VLOOKUP($K407,Zoznamy!$L$4:$M$7,2,FALSE)),"",VLOOKUP($K407,Zoznamy!$L$4:$M$7,2,FALSE))</f>
        <v/>
      </c>
      <c r="N407" s="24" t="str">
        <f t="shared" si="7"/>
        <v/>
      </c>
      <c r="O407" s="24" t="str">
        <f>IF(ISERROR(VLOOKUP($B407,Zoznamy!$B$4:$K$12,10,FALSE)),"",VLOOKUP($B407,Zoznamy!$B$4:$K$12,10,FALSE))</f>
        <v/>
      </c>
    </row>
    <row r="408" spans="1:15" x14ac:dyDescent="0.25">
      <c r="A408" s="12"/>
      <c r="B408" s="18" t="s">
        <v>1076</v>
      </c>
      <c r="C408" s="12" t="str">
        <f>IF(ISERROR(VLOOKUP($B408,Zoznamy!$B$4:$C$11,2,FALSE)),"",VLOOKUP($B408,Zoznamy!$B$4:$C$11,2,FALSE))</f>
        <v/>
      </c>
      <c r="D408" s="18" t="s">
        <v>1154</v>
      </c>
      <c r="E408" s="18" t="s">
        <v>1164</v>
      </c>
      <c r="F408" s="18"/>
      <c r="G408" s="18" t="s">
        <v>1166</v>
      </c>
      <c r="H408" s="100" t="s">
        <v>1165</v>
      </c>
      <c r="I408" s="12" t="str">
        <f>IF(ISERROR(VLOOKUP($H408,Zoznamy!$H$3:$I$620,2,FALSE)),"",VLOOKUP($H408,Zoznamy!$H$3:$I$620,2,FALSE))</f>
        <v/>
      </c>
      <c r="J408" s="24"/>
      <c r="K408" s="24" t="s">
        <v>1156</v>
      </c>
      <c r="L408" s="24" t="str">
        <f>IF(ISERROR(VLOOKUP($B408&amp;" "&amp;$M408,Zoznamy!$N$4:$O$14,2,FALSE)),"",VLOOKUP($B408&amp;" "&amp;$M408,Zoznamy!$N$4:$O$14,2,FALSE))</f>
        <v/>
      </c>
      <c r="M408" s="24" t="str">
        <f>IF(ISERROR(VLOOKUP($K408,Zoznamy!$L$4:$M$7,2,FALSE)),"",VLOOKUP($K408,Zoznamy!$L$4:$M$7,2,FALSE))</f>
        <v/>
      </c>
      <c r="N408" s="24" t="str">
        <f t="shared" si="7"/>
        <v/>
      </c>
      <c r="O408" s="24" t="str">
        <f>IF(ISERROR(VLOOKUP($B408,Zoznamy!$B$4:$K$12,10,FALSE)),"",VLOOKUP($B408,Zoznamy!$B$4:$K$12,10,FALSE))</f>
        <v/>
      </c>
    </row>
    <row r="409" spans="1:15" x14ac:dyDescent="0.25">
      <c r="A409" s="12"/>
      <c r="B409" s="18" t="s">
        <v>1076</v>
      </c>
      <c r="C409" s="12" t="str">
        <f>IF(ISERROR(VLOOKUP($B409,Zoznamy!$B$4:$C$11,2,FALSE)),"",VLOOKUP($B409,Zoznamy!$B$4:$C$11,2,FALSE))</f>
        <v/>
      </c>
      <c r="D409" s="18" t="s">
        <v>1154</v>
      </c>
      <c r="E409" s="18" t="s">
        <v>1164</v>
      </c>
      <c r="F409" s="18"/>
      <c r="G409" s="18" t="s">
        <v>1166</v>
      </c>
      <c r="H409" s="100" t="s">
        <v>1165</v>
      </c>
      <c r="I409" s="12" t="str">
        <f>IF(ISERROR(VLOOKUP($H409,Zoznamy!$H$3:$I$620,2,FALSE)),"",VLOOKUP($H409,Zoznamy!$H$3:$I$620,2,FALSE))</f>
        <v/>
      </c>
      <c r="J409" s="24"/>
      <c r="K409" s="24" t="s">
        <v>1156</v>
      </c>
      <c r="L409" s="24" t="str">
        <f>IF(ISERROR(VLOOKUP($B409&amp;" "&amp;$M409,Zoznamy!$N$4:$O$14,2,FALSE)),"",VLOOKUP($B409&amp;" "&amp;$M409,Zoznamy!$N$4:$O$14,2,FALSE))</f>
        <v/>
      </c>
      <c r="M409" s="24" t="str">
        <f>IF(ISERROR(VLOOKUP($K409,Zoznamy!$L$4:$M$7,2,FALSE)),"",VLOOKUP($K409,Zoznamy!$L$4:$M$7,2,FALSE))</f>
        <v/>
      </c>
      <c r="N409" s="24" t="str">
        <f t="shared" si="7"/>
        <v/>
      </c>
      <c r="O409" s="24" t="str">
        <f>IF(ISERROR(VLOOKUP($B409,Zoznamy!$B$4:$K$12,10,FALSE)),"",VLOOKUP($B409,Zoznamy!$B$4:$K$12,10,FALSE))</f>
        <v/>
      </c>
    </row>
    <row r="410" spans="1:15" x14ac:dyDescent="0.25">
      <c r="A410" s="12"/>
      <c r="B410" s="18" t="s">
        <v>1076</v>
      </c>
      <c r="C410" s="12" t="str">
        <f>IF(ISERROR(VLOOKUP($B410,Zoznamy!$B$4:$C$11,2,FALSE)),"",VLOOKUP($B410,Zoznamy!$B$4:$C$11,2,FALSE))</f>
        <v/>
      </c>
      <c r="D410" s="18" t="s">
        <v>1154</v>
      </c>
      <c r="E410" s="18" t="s">
        <v>1164</v>
      </c>
      <c r="F410" s="18"/>
      <c r="G410" s="18" t="s">
        <v>1166</v>
      </c>
      <c r="H410" s="100" t="s">
        <v>1165</v>
      </c>
      <c r="I410" s="12" t="str">
        <f>IF(ISERROR(VLOOKUP($H410,Zoznamy!$H$3:$I$620,2,FALSE)),"",VLOOKUP($H410,Zoznamy!$H$3:$I$620,2,FALSE))</f>
        <v/>
      </c>
      <c r="J410" s="24"/>
      <c r="K410" s="24" t="s">
        <v>1156</v>
      </c>
      <c r="L410" s="24" t="str">
        <f>IF(ISERROR(VLOOKUP($B410&amp;" "&amp;$M410,Zoznamy!$N$4:$O$14,2,FALSE)),"",VLOOKUP($B410&amp;" "&amp;$M410,Zoznamy!$N$4:$O$14,2,FALSE))</f>
        <v/>
      </c>
      <c r="M410" s="24" t="str">
        <f>IF(ISERROR(VLOOKUP($K410,Zoznamy!$L$4:$M$7,2,FALSE)),"",VLOOKUP($K410,Zoznamy!$L$4:$M$7,2,FALSE))</f>
        <v/>
      </c>
      <c r="N410" s="24" t="str">
        <f t="shared" si="7"/>
        <v/>
      </c>
      <c r="O410" s="24" t="str">
        <f>IF(ISERROR(VLOOKUP($B410,Zoznamy!$B$4:$K$12,10,FALSE)),"",VLOOKUP($B410,Zoznamy!$B$4:$K$12,10,FALSE))</f>
        <v/>
      </c>
    </row>
    <row r="411" spans="1:15" x14ac:dyDescent="0.25">
      <c r="A411" s="12"/>
      <c r="B411" s="18" t="s">
        <v>1076</v>
      </c>
      <c r="C411" s="12" t="str">
        <f>IF(ISERROR(VLOOKUP($B411,Zoznamy!$B$4:$C$11,2,FALSE)),"",VLOOKUP($B411,Zoznamy!$B$4:$C$11,2,FALSE))</f>
        <v/>
      </c>
      <c r="D411" s="18" t="s">
        <v>1154</v>
      </c>
      <c r="E411" s="18" t="s">
        <v>1164</v>
      </c>
      <c r="F411" s="18"/>
      <c r="G411" s="18" t="s">
        <v>1166</v>
      </c>
      <c r="H411" s="100" t="s">
        <v>1165</v>
      </c>
      <c r="I411" s="12" t="str">
        <f>IF(ISERROR(VLOOKUP($H411,Zoznamy!$H$3:$I$620,2,FALSE)),"",VLOOKUP($H411,Zoznamy!$H$3:$I$620,2,FALSE))</f>
        <v/>
      </c>
      <c r="J411" s="24"/>
      <c r="K411" s="24" t="s">
        <v>1156</v>
      </c>
      <c r="L411" s="24" t="str">
        <f>IF(ISERROR(VLOOKUP($B411&amp;" "&amp;$M411,Zoznamy!$N$4:$O$14,2,FALSE)),"",VLOOKUP($B411&amp;" "&amp;$M411,Zoznamy!$N$4:$O$14,2,FALSE))</f>
        <v/>
      </c>
      <c r="M411" s="24" t="str">
        <f>IF(ISERROR(VLOOKUP($K411,Zoznamy!$L$4:$M$7,2,FALSE)),"",VLOOKUP($K411,Zoznamy!$L$4:$M$7,2,FALSE))</f>
        <v/>
      </c>
      <c r="N411" s="24" t="str">
        <f t="shared" si="7"/>
        <v/>
      </c>
      <c r="O411" s="24" t="str">
        <f>IF(ISERROR(VLOOKUP($B411,Zoznamy!$B$4:$K$12,10,FALSE)),"",VLOOKUP($B411,Zoznamy!$B$4:$K$12,10,FALSE))</f>
        <v/>
      </c>
    </row>
    <row r="412" spans="1:15" x14ac:dyDescent="0.25">
      <c r="A412" s="12"/>
      <c r="B412" s="18" t="s">
        <v>1076</v>
      </c>
      <c r="C412" s="12" t="str">
        <f>IF(ISERROR(VLOOKUP($B412,Zoznamy!$B$4:$C$11,2,FALSE)),"",VLOOKUP($B412,Zoznamy!$B$4:$C$11,2,FALSE))</f>
        <v/>
      </c>
      <c r="D412" s="18" t="s">
        <v>1154</v>
      </c>
      <c r="E412" s="18" t="s">
        <v>1164</v>
      </c>
      <c r="F412" s="18"/>
      <c r="G412" s="18" t="s">
        <v>1166</v>
      </c>
      <c r="H412" s="100" t="s">
        <v>1165</v>
      </c>
      <c r="I412" s="12" t="str">
        <f>IF(ISERROR(VLOOKUP($H412,Zoznamy!$H$3:$I$620,2,FALSE)),"",VLOOKUP($H412,Zoznamy!$H$3:$I$620,2,FALSE))</f>
        <v/>
      </c>
      <c r="J412" s="24"/>
      <c r="K412" s="24" t="s">
        <v>1156</v>
      </c>
      <c r="L412" s="24" t="str">
        <f>IF(ISERROR(VLOOKUP($B412&amp;" "&amp;$M412,Zoznamy!$N$4:$O$14,2,FALSE)),"",VLOOKUP($B412&amp;" "&amp;$M412,Zoznamy!$N$4:$O$14,2,FALSE))</f>
        <v/>
      </c>
      <c r="M412" s="24" t="str">
        <f>IF(ISERROR(VLOOKUP($K412,Zoznamy!$L$4:$M$7,2,FALSE)),"",VLOOKUP($K412,Zoznamy!$L$4:$M$7,2,FALSE))</f>
        <v/>
      </c>
      <c r="N412" s="24" t="str">
        <f t="shared" si="7"/>
        <v/>
      </c>
      <c r="O412" s="24" t="str">
        <f>IF(ISERROR(VLOOKUP($B412,Zoznamy!$B$4:$K$12,10,FALSE)),"",VLOOKUP($B412,Zoznamy!$B$4:$K$12,10,FALSE))</f>
        <v/>
      </c>
    </row>
    <row r="413" spans="1:15" x14ac:dyDescent="0.25">
      <c r="A413" s="12"/>
      <c r="B413" s="18" t="s">
        <v>1076</v>
      </c>
      <c r="C413" s="12" t="str">
        <f>IF(ISERROR(VLOOKUP($B413,Zoznamy!$B$4:$C$11,2,FALSE)),"",VLOOKUP($B413,Zoznamy!$B$4:$C$11,2,FALSE))</f>
        <v/>
      </c>
      <c r="D413" s="18" t="s">
        <v>1154</v>
      </c>
      <c r="E413" s="18" t="s">
        <v>1164</v>
      </c>
      <c r="F413" s="18"/>
      <c r="G413" s="18" t="s">
        <v>1166</v>
      </c>
      <c r="H413" s="100" t="s">
        <v>1165</v>
      </c>
      <c r="I413" s="12" t="str">
        <f>IF(ISERROR(VLOOKUP($H413,Zoznamy!$H$3:$I$620,2,FALSE)),"",VLOOKUP($H413,Zoznamy!$H$3:$I$620,2,FALSE))</f>
        <v/>
      </c>
      <c r="J413" s="24"/>
      <c r="K413" s="24" t="s">
        <v>1156</v>
      </c>
      <c r="L413" s="24" t="str">
        <f>IF(ISERROR(VLOOKUP($B413&amp;" "&amp;$M413,Zoznamy!$N$4:$O$14,2,FALSE)),"",VLOOKUP($B413&amp;" "&amp;$M413,Zoznamy!$N$4:$O$14,2,FALSE))</f>
        <v/>
      </c>
      <c r="M413" s="24" t="str">
        <f>IF(ISERROR(VLOOKUP($K413,Zoznamy!$L$4:$M$7,2,FALSE)),"",VLOOKUP($K413,Zoznamy!$L$4:$M$7,2,FALSE))</f>
        <v/>
      </c>
      <c r="N413" s="24" t="str">
        <f t="shared" si="7"/>
        <v/>
      </c>
      <c r="O413" s="24" t="str">
        <f>IF(ISERROR(VLOOKUP($B413,Zoznamy!$B$4:$K$12,10,FALSE)),"",VLOOKUP($B413,Zoznamy!$B$4:$K$12,10,FALSE))</f>
        <v/>
      </c>
    </row>
    <row r="414" spans="1:15" x14ac:dyDescent="0.25">
      <c r="A414" s="12"/>
      <c r="B414" s="18" t="s">
        <v>1076</v>
      </c>
      <c r="C414" s="12" t="str">
        <f>IF(ISERROR(VLOOKUP($B414,Zoznamy!$B$4:$C$11,2,FALSE)),"",VLOOKUP($B414,Zoznamy!$B$4:$C$11,2,FALSE))</f>
        <v/>
      </c>
      <c r="D414" s="18" t="s">
        <v>1154</v>
      </c>
      <c r="E414" s="18" t="s">
        <v>1164</v>
      </c>
      <c r="F414" s="18"/>
      <c r="G414" s="18" t="s">
        <v>1166</v>
      </c>
      <c r="H414" s="100" t="s">
        <v>1165</v>
      </c>
      <c r="I414" s="12" t="str">
        <f>IF(ISERROR(VLOOKUP($H414,Zoznamy!$H$3:$I$620,2,FALSE)),"",VLOOKUP($H414,Zoznamy!$H$3:$I$620,2,FALSE))</f>
        <v/>
      </c>
      <c r="J414" s="24"/>
      <c r="K414" s="24" t="s">
        <v>1156</v>
      </c>
      <c r="L414" s="24" t="str">
        <f>IF(ISERROR(VLOOKUP($B414&amp;" "&amp;$M414,Zoznamy!$N$4:$O$14,2,FALSE)),"",VLOOKUP($B414&amp;" "&amp;$M414,Zoznamy!$N$4:$O$14,2,FALSE))</f>
        <v/>
      </c>
      <c r="M414" s="24" t="str">
        <f>IF(ISERROR(VLOOKUP($K414,Zoznamy!$L$4:$M$7,2,FALSE)),"",VLOOKUP($K414,Zoznamy!$L$4:$M$7,2,FALSE))</f>
        <v/>
      </c>
      <c r="N414" s="24" t="str">
        <f t="shared" si="7"/>
        <v/>
      </c>
      <c r="O414" s="24" t="str">
        <f>IF(ISERROR(VLOOKUP($B414,Zoznamy!$B$4:$K$12,10,FALSE)),"",VLOOKUP($B414,Zoznamy!$B$4:$K$12,10,FALSE))</f>
        <v/>
      </c>
    </row>
    <row r="415" spans="1:15" x14ac:dyDescent="0.25">
      <c r="A415" s="12"/>
      <c r="B415" s="18" t="s">
        <v>1076</v>
      </c>
      <c r="C415" s="12" t="str">
        <f>IF(ISERROR(VLOOKUP($B415,Zoznamy!$B$4:$C$11,2,FALSE)),"",VLOOKUP($B415,Zoznamy!$B$4:$C$11,2,FALSE))</f>
        <v/>
      </c>
      <c r="D415" s="18" t="s">
        <v>1154</v>
      </c>
      <c r="E415" s="18" t="s">
        <v>1164</v>
      </c>
      <c r="F415" s="18"/>
      <c r="G415" s="18" t="s">
        <v>1166</v>
      </c>
      <c r="H415" s="100" t="s">
        <v>1165</v>
      </c>
      <c r="I415" s="12" t="str">
        <f>IF(ISERROR(VLOOKUP($H415,Zoznamy!$H$3:$I$620,2,FALSE)),"",VLOOKUP($H415,Zoznamy!$H$3:$I$620,2,FALSE))</f>
        <v/>
      </c>
      <c r="J415" s="24"/>
      <c r="K415" s="24" t="s">
        <v>1156</v>
      </c>
      <c r="L415" s="24" t="str">
        <f>IF(ISERROR(VLOOKUP($B415&amp;" "&amp;$M415,Zoznamy!$N$4:$O$14,2,FALSE)),"",VLOOKUP($B415&amp;" "&amp;$M415,Zoznamy!$N$4:$O$14,2,FALSE))</f>
        <v/>
      </c>
      <c r="M415" s="24" t="str">
        <f>IF(ISERROR(VLOOKUP($K415,Zoznamy!$L$4:$M$7,2,FALSE)),"",VLOOKUP($K415,Zoznamy!$L$4:$M$7,2,FALSE))</f>
        <v/>
      </c>
      <c r="N415" s="24" t="str">
        <f t="shared" si="7"/>
        <v/>
      </c>
      <c r="O415" s="24" t="str">
        <f>IF(ISERROR(VLOOKUP($B415,Zoznamy!$B$4:$K$12,10,FALSE)),"",VLOOKUP($B415,Zoznamy!$B$4:$K$12,10,FALSE))</f>
        <v/>
      </c>
    </row>
    <row r="416" spans="1:15" x14ac:dyDescent="0.25">
      <c r="A416" s="12"/>
      <c r="B416" s="18" t="s">
        <v>1076</v>
      </c>
      <c r="C416" s="12" t="str">
        <f>IF(ISERROR(VLOOKUP($B416,Zoznamy!$B$4:$C$11,2,FALSE)),"",VLOOKUP($B416,Zoznamy!$B$4:$C$11,2,FALSE))</f>
        <v/>
      </c>
      <c r="D416" s="18" t="s">
        <v>1154</v>
      </c>
      <c r="E416" s="18" t="s">
        <v>1164</v>
      </c>
      <c r="F416" s="18"/>
      <c r="G416" s="18" t="s">
        <v>1166</v>
      </c>
      <c r="H416" s="100" t="s">
        <v>1165</v>
      </c>
      <c r="I416" s="12" t="str">
        <f>IF(ISERROR(VLOOKUP($H416,Zoznamy!$H$3:$I$620,2,FALSE)),"",VLOOKUP($H416,Zoznamy!$H$3:$I$620,2,FALSE))</f>
        <v/>
      </c>
      <c r="J416" s="24"/>
      <c r="K416" s="24" t="s">
        <v>1156</v>
      </c>
      <c r="L416" s="24" t="str">
        <f>IF(ISERROR(VLOOKUP($B416&amp;" "&amp;$M416,Zoznamy!$N$4:$O$14,2,FALSE)),"",VLOOKUP($B416&amp;" "&amp;$M416,Zoznamy!$N$4:$O$14,2,FALSE))</f>
        <v/>
      </c>
      <c r="M416" s="24" t="str">
        <f>IF(ISERROR(VLOOKUP($K416,Zoznamy!$L$4:$M$7,2,FALSE)),"",VLOOKUP($K416,Zoznamy!$L$4:$M$7,2,FALSE))</f>
        <v/>
      </c>
      <c r="N416" s="24" t="str">
        <f t="shared" si="7"/>
        <v/>
      </c>
      <c r="O416" s="24" t="str">
        <f>IF(ISERROR(VLOOKUP($B416,Zoznamy!$B$4:$K$12,10,FALSE)),"",VLOOKUP($B416,Zoznamy!$B$4:$K$12,10,FALSE))</f>
        <v/>
      </c>
    </row>
    <row r="417" spans="1:15" x14ac:dyDescent="0.25">
      <c r="A417" s="12"/>
      <c r="B417" s="18" t="s">
        <v>1076</v>
      </c>
      <c r="C417" s="12" t="str">
        <f>IF(ISERROR(VLOOKUP($B417,Zoznamy!$B$4:$C$11,2,FALSE)),"",VLOOKUP($B417,Zoznamy!$B$4:$C$11,2,FALSE))</f>
        <v/>
      </c>
      <c r="D417" s="18" t="s">
        <v>1154</v>
      </c>
      <c r="E417" s="18" t="s">
        <v>1164</v>
      </c>
      <c r="F417" s="18"/>
      <c r="G417" s="18" t="s">
        <v>1166</v>
      </c>
      <c r="H417" s="100" t="s">
        <v>1165</v>
      </c>
      <c r="I417" s="12" t="str">
        <f>IF(ISERROR(VLOOKUP($H417,Zoznamy!$H$3:$I$620,2,FALSE)),"",VLOOKUP($H417,Zoznamy!$H$3:$I$620,2,FALSE))</f>
        <v/>
      </c>
      <c r="J417" s="24"/>
      <c r="K417" s="24" t="s">
        <v>1156</v>
      </c>
      <c r="L417" s="24" t="str">
        <f>IF(ISERROR(VLOOKUP($B417&amp;" "&amp;$M417,Zoznamy!$N$4:$O$14,2,FALSE)),"",VLOOKUP($B417&amp;" "&amp;$M417,Zoznamy!$N$4:$O$14,2,FALSE))</f>
        <v/>
      </c>
      <c r="M417" s="24" t="str">
        <f>IF(ISERROR(VLOOKUP($K417,Zoznamy!$L$4:$M$7,2,FALSE)),"",VLOOKUP($K417,Zoznamy!$L$4:$M$7,2,FALSE))</f>
        <v/>
      </c>
      <c r="N417" s="24" t="str">
        <f t="shared" si="7"/>
        <v/>
      </c>
      <c r="O417" s="24" t="str">
        <f>IF(ISERROR(VLOOKUP($B417,Zoznamy!$B$4:$K$12,10,FALSE)),"",VLOOKUP($B417,Zoznamy!$B$4:$K$12,10,FALSE))</f>
        <v/>
      </c>
    </row>
    <row r="418" spans="1:15" x14ac:dyDescent="0.25">
      <c r="A418" s="12"/>
      <c r="B418" s="18" t="s">
        <v>1076</v>
      </c>
      <c r="C418" s="12" t="str">
        <f>IF(ISERROR(VLOOKUP($B418,Zoznamy!$B$4:$C$11,2,FALSE)),"",VLOOKUP($B418,Zoznamy!$B$4:$C$11,2,FALSE))</f>
        <v/>
      </c>
      <c r="D418" s="18" t="s">
        <v>1154</v>
      </c>
      <c r="E418" s="18" t="s">
        <v>1164</v>
      </c>
      <c r="F418" s="18"/>
      <c r="G418" s="18" t="s">
        <v>1166</v>
      </c>
      <c r="H418" s="100" t="s">
        <v>1165</v>
      </c>
      <c r="I418" s="12" t="str">
        <f>IF(ISERROR(VLOOKUP($H418,Zoznamy!$H$3:$I$620,2,FALSE)),"",VLOOKUP($H418,Zoznamy!$H$3:$I$620,2,FALSE))</f>
        <v/>
      </c>
      <c r="J418" s="24"/>
      <c r="K418" s="24" t="s">
        <v>1156</v>
      </c>
      <c r="L418" s="24" t="str">
        <f>IF(ISERROR(VLOOKUP($B418&amp;" "&amp;$M418,Zoznamy!$N$4:$O$14,2,FALSE)),"",VLOOKUP($B418&amp;" "&amp;$M418,Zoznamy!$N$4:$O$14,2,FALSE))</f>
        <v/>
      </c>
      <c r="M418" s="24" t="str">
        <f>IF(ISERROR(VLOOKUP($K418,Zoznamy!$L$4:$M$7,2,FALSE)),"",VLOOKUP($K418,Zoznamy!$L$4:$M$7,2,FALSE))</f>
        <v/>
      </c>
      <c r="N418" s="24" t="str">
        <f t="shared" si="7"/>
        <v/>
      </c>
      <c r="O418" s="24" t="str">
        <f>IF(ISERROR(VLOOKUP($B418,Zoznamy!$B$4:$K$12,10,FALSE)),"",VLOOKUP($B418,Zoznamy!$B$4:$K$12,10,FALSE))</f>
        <v/>
      </c>
    </row>
    <row r="419" spans="1:15" x14ac:dyDescent="0.25">
      <c r="A419" s="12"/>
      <c r="B419" s="18" t="s">
        <v>1076</v>
      </c>
      <c r="C419" s="12" t="str">
        <f>IF(ISERROR(VLOOKUP($B419,Zoznamy!$B$4:$C$11,2,FALSE)),"",VLOOKUP($B419,Zoznamy!$B$4:$C$11,2,FALSE))</f>
        <v/>
      </c>
      <c r="D419" s="18" t="s">
        <v>1154</v>
      </c>
      <c r="E419" s="18" t="s">
        <v>1164</v>
      </c>
      <c r="F419" s="18"/>
      <c r="G419" s="18" t="s">
        <v>1166</v>
      </c>
      <c r="H419" s="100" t="s">
        <v>1165</v>
      </c>
      <c r="I419" s="12" t="str">
        <f>IF(ISERROR(VLOOKUP($H419,Zoznamy!$H$3:$I$620,2,FALSE)),"",VLOOKUP($H419,Zoznamy!$H$3:$I$620,2,FALSE))</f>
        <v/>
      </c>
      <c r="J419" s="24"/>
      <c r="K419" s="24" t="s">
        <v>1156</v>
      </c>
      <c r="L419" s="24" t="str">
        <f>IF(ISERROR(VLOOKUP($B419&amp;" "&amp;$M419,Zoznamy!$N$4:$O$14,2,FALSE)),"",VLOOKUP($B419&amp;" "&amp;$M419,Zoznamy!$N$4:$O$14,2,FALSE))</f>
        <v/>
      </c>
      <c r="M419" s="24" t="str">
        <f>IF(ISERROR(VLOOKUP($K419,Zoznamy!$L$4:$M$7,2,FALSE)),"",VLOOKUP($K419,Zoznamy!$L$4:$M$7,2,FALSE))</f>
        <v/>
      </c>
      <c r="N419" s="24" t="str">
        <f t="shared" si="7"/>
        <v/>
      </c>
      <c r="O419" s="24" t="str">
        <f>IF(ISERROR(VLOOKUP($B419,Zoznamy!$B$4:$K$12,10,FALSE)),"",VLOOKUP($B419,Zoznamy!$B$4:$K$12,10,FALSE))</f>
        <v/>
      </c>
    </row>
    <row r="420" spans="1:15" x14ac:dyDescent="0.25">
      <c r="A420" s="12"/>
      <c r="B420" s="18" t="s">
        <v>1076</v>
      </c>
      <c r="C420" s="12" t="str">
        <f>IF(ISERROR(VLOOKUP($B420,Zoznamy!$B$4:$C$11,2,FALSE)),"",VLOOKUP($B420,Zoznamy!$B$4:$C$11,2,FALSE))</f>
        <v/>
      </c>
      <c r="D420" s="18" t="s">
        <v>1154</v>
      </c>
      <c r="E420" s="18" t="s">
        <v>1164</v>
      </c>
      <c r="F420" s="18"/>
      <c r="G420" s="18" t="s">
        <v>1166</v>
      </c>
      <c r="H420" s="100" t="s">
        <v>1165</v>
      </c>
      <c r="I420" s="12" t="str">
        <f>IF(ISERROR(VLOOKUP($H420,Zoznamy!$H$3:$I$620,2,FALSE)),"",VLOOKUP($H420,Zoznamy!$H$3:$I$620,2,FALSE))</f>
        <v/>
      </c>
      <c r="J420" s="24"/>
      <c r="K420" s="24" t="s">
        <v>1156</v>
      </c>
      <c r="L420" s="24" t="str">
        <f>IF(ISERROR(VLOOKUP($B420&amp;" "&amp;$M420,Zoznamy!$N$4:$O$14,2,FALSE)),"",VLOOKUP($B420&amp;" "&amp;$M420,Zoznamy!$N$4:$O$14,2,FALSE))</f>
        <v/>
      </c>
      <c r="M420" s="24" t="str">
        <f>IF(ISERROR(VLOOKUP($K420,Zoznamy!$L$4:$M$7,2,FALSE)),"",VLOOKUP($K420,Zoznamy!$L$4:$M$7,2,FALSE))</f>
        <v/>
      </c>
      <c r="N420" s="24" t="str">
        <f t="shared" si="7"/>
        <v/>
      </c>
      <c r="O420" s="24" t="str">
        <f>IF(ISERROR(VLOOKUP($B420,Zoznamy!$B$4:$K$12,10,FALSE)),"",VLOOKUP($B420,Zoznamy!$B$4:$K$12,10,FALSE))</f>
        <v/>
      </c>
    </row>
    <row r="421" spans="1:15" x14ac:dyDescent="0.25">
      <c r="A421" s="12"/>
      <c r="B421" s="18" t="s">
        <v>1076</v>
      </c>
      <c r="C421" s="12" t="str">
        <f>IF(ISERROR(VLOOKUP($B421,Zoznamy!$B$4:$C$11,2,FALSE)),"",VLOOKUP($B421,Zoznamy!$B$4:$C$11,2,FALSE))</f>
        <v/>
      </c>
      <c r="D421" s="18" t="s">
        <v>1154</v>
      </c>
      <c r="E421" s="18" t="s">
        <v>1164</v>
      </c>
      <c r="F421" s="18"/>
      <c r="G421" s="18" t="s">
        <v>1166</v>
      </c>
      <c r="H421" s="100" t="s">
        <v>1165</v>
      </c>
      <c r="I421" s="12" t="str">
        <f>IF(ISERROR(VLOOKUP($H421,Zoznamy!$H$3:$I$620,2,FALSE)),"",VLOOKUP($H421,Zoznamy!$H$3:$I$620,2,FALSE))</f>
        <v/>
      </c>
      <c r="J421" s="24"/>
      <c r="K421" s="24" t="s">
        <v>1156</v>
      </c>
      <c r="L421" s="24" t="str">
        <f>IF(ISERROR(VLOOKUP($B421&amp;" "&amp;$M421,Zoznamy!$N$4:$O$14,2,FALSE)),"",VLOOKUP($B421&amp;" "&amp;$M421,Zoznamy!$N$4:$O$14,2,FALSE))</f>
        <v/>
      </c>
      <c r="M421" s="24" t="str">
        <f>IF(ISERROR(VLOOKUP($K421,Zoznamy!$L$4:$M$7,2,FALSE)),"",VLOOKUP($K421,Zoznamy!$L$4:$M$7,2,FALSE))</f>
        <v/>
      </c>
      <c r="N421" s="24" t="str">
        <f t="shared" si="7"/>
        <v/>
      </c>
      <c r="O421" s="24" t="str">
        <f>IF(ISERROR(VLOOKUP($B421,Zoznamy!$B$4:$K$12,10,FALSE)),"",VLOOKUP($B421,Zoznamy!$B$4:$K$12,10,FALSE))</f>
        <v/>
      </c>
    </row>
    <row r="422" spans="1:15" x14ac:dyDescent="0.25">
      <c r="A422" s="12"/>
      <c r="B422" s="18" t="s">
        <v>1076</v>
      </c>
      <c r="C422" s="12" t="str">
        <f>IF(ISERROR(VLOOKUP($B422,Zoznamy!$B$4:$C$11,2,FALSE)),"",VLOOKUP($B422,Zoznamy!$B$4:$C$11,2,FALSE))</f>
        <v/>
      </c>
      <c r="D422" s="18" t="s">
        <v>1154</v>
      </c>
      <c r="E422" s="18" t="s">
        <v>1164</v>
      </c>
      <c r="F422" s="18"/>
      <c r="G422" s="18" t="s">
        <v>1166</v>
      </c>
      <c r="H422" s="100" t="s">
        <v>1165</v>
      </c>
      <c r="I422" s="12" t="str">
        <f>IF(ISERROR(VLOOKUP($H422,Zoznamy!$H$3:$I$620,2,FALSE)),"",VLOOKUP($H422,Zoznamy!$H$3:$I$620,2,FALSE))</f>
        <v/>
      </c>
      <c r="J422" s="24"/>
      <c r="K422" s="24" t="s">
        <v>1156</v>
      </c>
      <c r="L422" s="24" t="str">
        <f>IF(ISERROR(VLOOKUP($B422&amp;" "&amp;$M422,Zoznamy!$N$4:$O$14,2,FALSE)),"",VLOOKUP($B422&amp;" "&amp;$M422,Zoznamy!$N$4:$O$14,2,FALSE))</f>
        <v/>
      </c>
      <c r="M422" s="24" t="str">
        <f>IF(ISERROR(VLOOKUP($K422,Zoznamy!$L$4:$M$7,2,FALSE)),"",VLOOKUP($K422,Zoznamy!$L$4:$M$7,2,FALSE))</f>
        <v/>
      </c>
      <c r="N422" s="24" t="str">
        <f t="shared" si="7"/>
        <v/>
      </c>
      <c r="O422" s="24" t="str">
        <f>IF(ISERROR(VLOOKUP($B422,Zoznamy!$B$4:$K$12,10,FALSE)),"",VLOOKUP($B422,Zoznamy!$B$4:$K$12,10,FALSE))</f>
        <v/>
      </c>
    </row>
    <row r="423" spans="1:15" x14ac:dyDescent="0.25">
      <c r="A423" s="12"/>
      <c r="B423" s="18" t="s">
        <v>1076</v>
      </c>
      <c r="C423" s="12" t="str">
        <f>IF(ISERROR(VLOOKUP($B423,Zoznamy!$B$4:$C$11,2,FALSE)),"",VLOOKUP($B423,Zoznamy!$B$4:$C$11,2,FALSE))</f>
        <v/>
      </c>
      <c r="D423" s="18" t="s">
        <v>1154</v>
      </c>
      <c r="E423" s="18" t="s">
        <v>1164</v>
      </c>
      <c r="F423" s="18"/>
      <c r="G423" s="18" t="s">
        <v>1166</v>
      </c>
      <c r="H423" s="100" t="s">
        <v>1165</v>
      </c>
      <c r="I423" s="12" t="str">
        <f>IF(ISERROR(VLOOKUP($H423,Zoznamy!$H$3:$I$620,2,FALSE)),"",VLOOKUP($H423,Zoznamy!$H$3:$I$620,2,FALSE))</f>
        <v/>
      </c>
      <c r="J423" s="24"/>
      <c r="K423" s="24" t="s">
        <v>1156</v>
      </c>
      <c r="L423" s="24" t="str">
        <f>IF(ISERROR(VLOOKUP($B423&amp;" "&amp;$M423,Zoznamy!$N$4:$O$14,2,FALSE)),"",VLOOKUP($B423&amp;" "&amp;$M423,Zoznamy!$N$4:$O$14,2,FALSE))</f>
        <v/>
      </c>
      <c r="M423" s="24" t="str">
        <f>IF(ISERROR(VLOOKUP($K423,Zoznamy!$L$4:$M$7,2,FALSE)),"",VLOOKUP($K423,Zoznamy!$L$4:$M$7,2,FALSE))</f>
        <v/>
      </c>
      <c r="N423" s="24" t="str">
        <f t="shared" si="7"/>
        <v/>
      </c>
      <c r="O423" s="24" t="str">
        <f>IF(ISERROR(VLOOKUP($B423,Zoznamy!$B$4:$K$12,10,FALSE)),"",VLOOKUP($B423,Zoznamy!$B$4:$K$12,10,FALSE))</f>
        <v/>
      </c>
    </row>
    <row r="424" spans="1:15" x14ac:dyDescent="0.25">
      <c r="A424" s="12"/>
      <c r="B424" s="18" t="s">
        <v>1076</v>
      </c>
      <c r="C424" s="12" t="str">
        <f>IF(ISERROR(VLOOKUP($B424,Zoznamy!$B$4:$C$11,2,FALSE)),"",VLOOKUP($B424,Zoznamy!$B$4:$C$11,2,FALSE))</f>
        <v/>
      </c>
      <c r="D424" s="18" t="s">
        <v>1154</v>
      </c>
      <c r="E424" s="18" t="s">
        <v>1164</v>
      </c>
      <c r="F424" s="18"/>
      <c r="G424" s="18" t="s">
        <v>1166</v>
      </c>
      <c r="H424" s="100" t="s">
        <v>1165</v>
      </c>
      <c r="I424" s="12" t="str">
        <f>IF(ISERROR(VLOOKUP($H424,Zoznamy!$H$3:$I$620,2,FALSE)),"",VLOOKUP($H424,Zoznamy!$H$3:$I$620,2,FALSE))</f>
        <v/>
      </c>
      <c r="J424" s="24"/>
      <c r="K424" s="24" t="s">
        <v>1156</v>
      </c>
      <c r="L424" s="24" t="str">
        <f>IF(ISERROR(VLOOKUP($B424&amp;" "&amp;$M424,Zoznamy!$N$4:$O$14,2,FALSE)),"",VLOOKUP($B424&amp;" "&amp;$M424,Zoznamy!$N$4:$O$14,2,FALSE))</f>
        <v/>
      </c>
      <c r="M424" s="24" t="str">
        <f>IF(ISERROR(VLOOKUP($K424,Zoznamy!$L$4:$M$7,2,FALSE)),"",VLOOKUP($K424,Zoznamy!$L$4:$M$7,2,FALSE))</f>
        <v/>
      </c>
      <c r="N424" s="24" t="str">
        <f t="shared" si="7"/>
        <v/>
      </c>
      <c r="O424" s="24" t="str">
        <f>IF(ISERROR(VLOOKUP($B424,Zoznamy!$B$4:$K$12,10,FALSE)),"",VLOOKUP($B424,Zoznamy!$B$4:$K$12,10,FALSE))</f>
        <v/>
      </c>
    </row>
    <row r="425" spans="1:15" x14ac:dyDescent="0.25">
      <c r="A425" s="12"/>
      <c r="B425" s="18" t="s">
        <v>1076</v>
      </c>
      <c r="C425" s="12" t="str">
        <f>IF(ISERROR(VLOOKUP($B425,Zoznamy!$B$4:$C$11,2,FALSE)),"",VLOOKUP($B425,Zoznamy!$B$4:$C$11,2,FALSE))</f>
        <v/>
      </c>
      <c r="D425" s="18" t="s">
        <v>1154</v>
      </c>
      <c r="E425" s="18" t="s">
        <v>1164</v>
      </c>
      <c r="F425" s="18"/>
      <c r="G425" s="18" t="s">
        <v>1166</v>
      </c>
      <c r="H425" s="100" t="s">
        <v>1165</v>
      </c>
      <c r="I425" s="12" t="str">
        <f>IF(ISERROR(VLOOKUP($H425,Zoznamy!$H$3:$I$620,2,FALSE)),"",VLOOKUP($H425,Zoznamy!$H$3:$I$620,2,FALSE))</f>
        <v/>
      </c>
      <c r="J425" s="24"/>
      <c r="K425" s="24" t="s">
        <v>1156</v>
      </c>
      <c r="L425" s="24" t="str">
        <f>IF(ISERROR(VLOOKUP($B425&amp;" "&amp;$M425,Zoznamy!$N$4:$O$14,2,FALSE)),"",VLOOKUP($B425&amp;" "&amp;$M425,Zoznamy!$N$4:$O$14,2,FALSE))</f>
        <v/>
      </c>
      <c r="M425" s="24" t="str">
        <f>IF(ISERROR(VLOOKUP($K425,Zoznamy!$L$4:$M$7,2,FALSE)),"",VLOOKUP($K425,Zoznamy!$L$4:$M$7,2,FALSE))</f>
        <v/>
      </c>
      <c r="N425" s="24" t="str">
        <f t="shared" si="7"/>
        <v/>
      </c>
      <c r="O425" s="24" t="str">
        <f>IF(ISERROR(VLOOKUP($B425,Zoznamy!$B$4:$K$12,10,FALSE)),"",VLOOKUP($B425,Zoznamy!$B$4:$K$12,10,FALSE))</f>
        <v/>
      </c>
    </row>
    <row r="426" spans="1:15" x14ac:dyDescent="0.25">
      <c r="A426" s="12"/>
      <c r="B426" s="18" t="s">
        <v>1076</v>
      </c>
      <c r="C426" s="12" t="str">
        <f>IF(ISERROR(VLOOKUP($B426,Zoznamy!$B$4:$C$11,2,FALSE)),"",VLOOKUP($B426,Zoznamy!$B$4:$C$11,2,FALSE))</f>
        <v/>
      </c>
      <c r="D426" s="18" t="s">
        <v>1154</v>
      </c>
      <c r="E426" s="18" t="s">
        <v>1164</v>
      </c>
      <c r="F426" s="18"/>
      <c r="G426" s="18" t="s">
        <v>1166</v>
      </c>
      <c r="H426" s="100" t="s">
        <v>1165</v>
      </c>
      <c r="I426" s="12" t="str">
        <f>IF(ISERROR(VLOOKUP($H426,Zoznamy!$H$3:$I$620,2,FALSE)),"",VLOOKUP($H426,Zoznamy!$H$3:$I$620,2,FALSE))</f>
        <v/>
      </c>
      <c r="J426" s="24"/>
      <c r="K426" s="24" t="s">
        <v>1156</v>
      </c>
      <c r="L426" s="24" t="str">
        <f>IF(ISERROR(VLOOKUP($B426&amp;" "&amp;$M426,Zoznamy!$N$4:$O$14,2,FALSE)),"",VLOOKUP($B426&amp;" "&amp;$M426,Zoznamy!$N$4:$O$14,2,FALSE))</f>
        <v/>
      </c>
      <c r="M426" s="24" t="str">
        <f>IF(ISERROR(VLOOKUP($K426,Zoznamy!$L$4:$M$7,2,FALSE)),"",VLOOKUP($K426,Zoznamy!$L$4:$M$7,2,FALSE))</f>
        <v/>
      </c>
      <c r="N426" s="24" t="str">
        <f t="shared" si="7"/>
        <v/>
      </c>
      <c r="O426" s="24" t="str">
        <f>IF(ISERROR(VLOOKUP($B426,Zoznamy!$B$4:$K$12,10,FALSE)),"",VLOOKUP($B426,Zoznamy!$B$4:$K$12,10,FALSE))</f>
        <v/>
      </c>
    </row>
    <row r="427" spans="1:15" x14ac:dyDescent="0.25">
      <c r="A427" s="12"/>
      <c r="B427" s="18" t="s">
        <v>1076</v>
      </c>
      <c r="C427" s="12" t="str">
        <f>IF(ISERROR(VLOOKUP($B427,Zoznamy!$B$4:$C$11,2,FALSE)),"",VLOOKUP($B427,Zoznamy!$B$4:$C$11,2,FALSE))</f>
        <v/>
      </c>
      <c r="D427" s="18" t="s">
        <v>1154</v>
      </c>
      <c r="E427" s="18" t="s">
        <v>1164</v>
      </c>
      <c r="F427" s="18"/>
      <c r="G427" s="18" t="s">
        <v>1166</v>
      </c>
      <c r="H427" s="100" t="s">
        <v>1165</v>
      </c>
      <c r="I427" s="12" t="str">
        <f>IF(ISERROR(VLOOKUP($H427,Zoznamy!$H$3:$I$620,2,FALSE)),"",VLOOKUP($H427,Zoznamy!$H$3:$I$620,2,FALSE))</f>
        <v/>
      </c>
      <c r="J427" s="24"/>
      <c r="K427" s="24" t="s">
        <v>1156</v>
      </c>
      <c r="L427" s="24" t="str">
        <f>IF(ISERROR(VLOOKUP($B427&amp;" "&amp;$M427,Zoznamy!$N$4:$O$14,2,FALSE)),"",VLOOKUP($B427&amp;" "&amp;$M427,Zoznamy!$N$4:$O$14,2,FALSE))</f>
        <v/>
      </c>
      <c r="M427" s="24" t="str">
        <f>IF(ISERROR(VLOOKUP($K427,Zoznamy!$L$4:$M$7,2,FALSE)),"",VLOOKUP($K427,Zoznamy!$L$4:$M$7,2,FALSE))</f>
        <v/>
      </c>
      <c r="N427" s="24" t="str">
        <f t="shared" si="7"/>
        <v/>
      </c>
      <c r="O427" s="24" t="str">
        <f>IF(ISERROR(VLOOKUP($B427,Zoznamy!$B$4:$K$12,10,FALSE)),"",VLOOKUP($B427,Zoznamy!$B$4:$K$12,10,FALSE))</f>
        <v/>
      </c>
    </row>
    <row r="428" spans="1:15" x14ac:dyDescent="0.25">
      <c r="A428" s="12"/>
      <c r="B428" s="18" t="s">
        <v>1076</v>
      </c>
      <c r="C428" s="12" t="str">
        <f>IF(ISERROR(VLOOKUP($B428,Zoznamy!$B$4:$C$11,2,FALSE)),"",VLOOKUP($B428,Zoznamy!$B$4:$C$11,2,FALSE))</f>
        <v/>
      </c>
      <c r="D428" s="18" t="s">
        <v>1154</v>
      </c>
      <c r="E428" s="18" t="s">
        <v>1164</v>
      </c>
      <c r="F428" s="18"/>
      <c r="G428" s="18" t="s">
        <v>1166</v>
      </c>
      <c r="H428" s="100" t="s">
        <v>1165</v>
      </c>
      <c r="I428" s="12" t="str">
        <f>IF(ISERROR(VLOOKUP($H428,Zoznamy!$H$3:$I$620,2,FALSE)),"",VLOOKUP($H428,Zoznamy!$H$3:$I$620,2,FALSE))</f>
        <v/>
      </c>
      <c r="J428" s="24"/>
      <c r="K428" s="24" t="s">
        <v>1156</v>
      </c>
      <c r="L428" s="24" t="str">
        <f>IF(ISERROR(VLOOKUP($B428&amp;" "&amp;$M428,Zoznamy!$N$4:$O$14,2,FALSE)),"",VLOOKUP($B428&amp;" "&amp;$M428,Zoznamy!$N$4:$O$14,2,FALSE))</f>
        <v/>
      </c>
      <c r="M428" s="24" t="str">
        <f>IF(ISERROR(VLOOKUP($K428,Zoznamy!$L$4:$M$7,2,FALSE)),"",VLOOKUP($K428,Zoznamy!$L$4:$M$7,2,FALSE))</f>
        <v/>
      </c>
      <c r="N428" s="24" t="str">
        <f t="shared" si="7"/>
        <v/>
      </c>
      <c r="O428" s="24" t="str">
        <f>IF(ISERROR(VLOOKUP($B428,Zoznamy!$B$4:$K$12,10,FALSE)),"",VLOOKUP($B428,Zoznamy!$B$4:$K$12,10,FALSE))</f>
        <v/>
      </c>
    </row>
    <row r="429" spans="1:15" x14ac:dyDescent="0.25">
      <c r="A429" s="12"/>
      <c r="B429" s="18" t="s">
        <v>1076</v>
      </c>
      <c r="C429" s="12" t="str">
        <f>IF(ISERROR(VLOOKUP($B429,Zoznamy!$B$4:$C$11,2,FALSE)),"",VLOOKUP($B429,Zoznamy!$B$4:$C$11,2,FALSE))</f>
        <v/>
      </c>
      <c r="D429" s="18" t="s">
        <v>1154</v>
      </c>
      <c r="E429" s="18" t="s">
        <v>1164</v>
      </c>
      <c r="F429" s="18"/>
      <c r="G429" s="18" t="s">
        <v>1166</v>
      </c>
      <c r="H429" s="100" t="s">
        <v>1165</v>
      </c>
      <c r="I429" s="12" t="str">
        <f>IF(ISERROR(VLOOKUP($H429,Zoznamy!$H$3:$I$620,2,FALSE)),"",VLOOKUP($H429,Zoznamy!$H$3:$I$620,2,FALSE))</f>
        <v/>
      </c>
      <c r="J429" s="24"/>
      <c r="K429" s="24" t="s">
        <v>1156</v>
      </c>
      <c r="L429" s="24" t="str">
        <f>IF(ISERROR(VLOOKUP($B429&amp;" "&amp;$M429,Zoznamy!$N$4:$O$14,2,FALSE)),"",VLOOKUP($B429&amp;" "&amp;$M429,Zoznamy!$N$4:$O$14,2,FALSE))</f>
        <v/>
      </c>
      <c r="M429" s="24" t="str">
        <f>IF(ISERROR(VLOOKUP($K429,Zoznamy!$L$4:$M$7,2,FALSE)),"",VLOOKUP($K429,Zoznamy!$L$4:$M$7,2,FALSE))</f>
        <v/>
      </c>
      <c r="N429" s="24" t="str">
        <f t="shared" si="7"/>
        <v/>
      </c>
      <c r="O429" s="24" t="str">
        <f>IF(ISERROR(VLOOKUP($B429,Zoznamy!$B$4:$K$12,10,FALSE)),"",VLOOKUP($B429,Zoznamy!$B$4:$K$12,10,FALSE))</f>
        <v/>
      </c>
    </row>
    <row r="430" spans="1:15" x14ac:dyDescent="0.25">
      <c r="A430" s="12"/>
      <c r="B430" s="18" t="s">
        <v>1076</v>
      </c>
      <c r="C430" s="12" t="str">
        <f>IF(ISERROR(VLOOKUP($B430,Zoznamy!$B$4:$C$11,2,FALSE)),"",VLOOKUP($B430,Zoznamy!$B$4:$C$11,2,FALSE))</f>
        <v/>
      </c>
      <c r="D430" s="18" t="s">
        <v>1154</v>
      </c>
      <c r="E430" s="18" t="s">
        <v>1164</v>
      </c>
      <c r="F430" s="18"/>
      <c r="G430" s="18" t="s">
        <v>1166</v>
      </c>
      <c r="H430" s="100" t="s">
        <v>1165</v>
      </c>
      <c r="I430" s="12" t="str">
        <f>IF(ISERROR(VLOOKUP($H430,Zoznamy!$H$3:$I$620,2,FALSE)),"",VLOOKUP($H430,Zoznamy!$H$3:$I$620,2,FALSE))</f>
        <v/>
      </c>
      <c r="J430" s="24"/>
      <c r="K430" s="24" t="s">
        <v>1156</v>
      </c>
      <c r="L430" s="24" t="str">
        <f>IF(ISERROR(VLOOKUP($B430&amp;" "&amp;$M430,Zoznamy!$N$4:$O$14,2,FALSE)),"",VLOOKUP($B430&amp;" "&amp;$M430,Zoznamy!$N$4:$O$14,2,FALSE))</f>
        <v/>
      </c>
      <c r="M430" s="24" t="str">
        <f>IF(ISERROR(VLOOKUP($K430,Zoznamy!$L$4:$M$7,2,FALSE)),"",VLOOKUP($K430,Zoznamy!$L$4:$M$7,2,FALSE))</f>
        <v/>
      </c>
      <c r="N430" s="24" t="str">
        <f t="shared" si="7"/>
        <v/>
      </c>
      <c r="O430" s="24" t="str">
        <f>IF(ISERROR(VLOOKUP($B430,Zoznamy!$B$4:$K$12,10,FALSE)),"",VLOOKUP($B430,Zoznamy!$B$4:$K$12,10,FALSE))</f>
        <v/>
      </c>
    </row>
    <row r="431" spans="1:15" x14ac:dyDescent="0.25">
      <c r="A431" s="12"/>
      <c r="B431" s="18" t="s">
        <v>1076</v>
      </c>
      <c r="C431" s="12" t="str">
        <f>IF(ISERROR(VLOOKUP($B431,Zoznamy!$B$4:$C$11,2,FALSE)),"",VLOOKUP($B431,Zoznamy!$B$4:$C$11,2,FALSE))</f>
        <v/>
      </c>
      <c r="D431" s="18" t="s">
        <v>1154</v>
      </c>
      <c r="E431" s="18" t="s">
        <v>1164</v>
      </c>
      <c r="F431" s="18"/>
      <c r="G431" s="18" t="s">
        <v>1166</v>
      </c>
      <c r="H431" s="100" t="s">
        <v>1165</v>
      </c>
      <c r="I431" s="12" t="str">
        <f>IF(ISERROR(VLOOKUP($H431,Zoznamy!$H$3:$I$620,2,FALSE)),"",VLOOKUP($H431,Zoznamy!$H$3:$I$620,2,FALSE))</f>
        <v/>
      </c>
      <c r="J431" s="24"/>
      <c r="K431" s="24" t="s">
        <v>1156</v>
      </c>
      <c r="L431" s="24" t="str">
        <f>IF(ISERROR(VLOOKUP($B431&amp;" "&amp;$M431,Zoznamy!$N$4:$O$14,2,FALSE)),"",VLOOKUP($B431&amp;" "&amp;$M431,Zoznamy!$N$4:$O$14,2,FALSE))</f>
        <v/>
      </c>
      <c r="M431" s="24" t="str">
        <f>IF(ISERROR(VLOOKUP($K431,Zoznamy!$L$4:$M$7,2,FALSE)),"",VLOOKUP($K431,Zoznamy!$L$4:$M$7,2,FALSE))</f>
        <v/>
      </c>
      <c r="N431" s="24" t="str">
        <f t="shared" si="7"/>
        <v/>
      </c>
      <c r="O431" s="24" t="str">
        <f>IF(ISERROR(VLOOKUP($B431,Zoznamy!$B$4:$K$12,10,FALSE)),"",VLOOKUP($B431,Zoznamy!$B$4:$K$12,10,FALSE))</f>
        <v/>
      </c>
    </row>
    <row r="432" spans="1:15" x14ac:dyDescent="0.25">
      <c r="A432" s="12"/>
      <c r="B432" s="18" t="s">
        <v>1076</v>
      </c>
      <c r="C432" s="12" t="str">
        <f>IF(ISERROR(VLOOKUP($B432,Zoznamy!$B$4:$C$11,2,FALSE)),"",VLOOKUP($B432,Zoznamy!$B$4:$C$11,2,FALSE))</f>
        <v/>
      </c>
      <c r="D432" s="18" t="s">
        <v>1154</v>
      </c>
      <c r="E432" s="18" t="s">
        <v>1164</v>
      </c>
      <c r="F432" s="18"/>
      <c r="G432" s="18" t="s">
        <v>1166</v>
      </c>
      <c r="H432" s="100" t="s">
        <v>1165</v>
      </c>
      <c r="I432" s="12" t="str">
        <f>IF(ISERROR(VLOOKUP($H432,Zoznamy!$H$3:$I$620,2,FALSE)),"",VLOOKUP($H432,Zoznamy!$H$3:$I$620,2,FALSE))</f>
        <v/>
      </c>
      <c r="J432" s="24"/>
      <c r="K432" s="24" t="s">
        <v>1156</v>
      </c>
      <c r="L432" s="24" t="str">
        <f>IF(ISERROR(VLOOKUP($B432&amp;" "&amp;$M432,Zoznamy!$N$4:$O$14,2,FALSE)),"",VLOOKUP($B432&amp;" "&amp;$M432,Zoznamy!$N$4:$O$14,2,FALSE))</f>
        <v/>
      </c>
      <c r="M432" s="24" t="str">
        <f>IF(ISERROR(VLOOKUP($K432,Zoznamy!$L$4:$M$7,2,FALSE)),"",VLOOKUP($K432,Zoznamy!$L$4:$M$7,2,FALSE))</f>
        <v/>
      </c>
      <c r="N432" s="24" t="str">
        <f t="shared" si="7"/>
        <v/>
      </c>
      <c r="O432" s="24" t="str">
        <f>IF(ISERROR(VLOOKUP($B432,Zoznamy!$B$4:$K$12,10,FALSE)),"",VLOOKUP($B432,Zoznamy!$B$4:$K$12,10,FALSE))</f>
        <v/>
      </c>
    </row>
    <row r="433" spans="1:15" x14ac:dyDescent="0.25">
      <c r="A433" s="12"/>
      <c r="B433" s="18" t="s">
        <v>1076</v>
      </c>
      <c r="C433" s="12" t="str">
        <f>IF(ISERROR(VLOOKUP($B433,Zoznamy!$B$4:$C$11,2,FALSE)),"",VLOOKUP($B433,Zoznamy!$B$4:$C$11,2,FALSE))</f>
        <v/>
      </c>
      <c r="D433" s="18" t="s">
        <v>1154</v>
      </c>
      <c r="E433" s="18" t="s">
        <v>1164</v>
      </c>
      <c r="F433" s="18"/>
      <c r="G433" s="18" t="s">
        <v>1166</v>
      </c>
      <c r="H433" s="100" t="s">
        <v>1165</v>
      </c>
      <c r="I433" s="12" t="str">
        <f>IF(ISERROR(VLOOKUP($H433,Zoznamy!$H$3:$I$620,2,FALSE)),"",VLOOKUP($H433,Zoznamy!$H$3:$I$620,2,FALSE))</f>
        <v/>
      </c>
      <c r="J433" s="24"/>
      <c r="K433" s="24" t="s">
        <v>1156</v>
      </c>
      <c r="L433" s="24" t="str">
        <f>IF(ISERROR(VLOOKUP($B433&amp;" "&amp;$M433,Zoznamy!$N$4:$O$14,2,FALSE)),"",VLOOKUP($B433&amp;" "&amp;$M433,Zoznamy!$N$4:$O$14,2,FALSE))</f>
        <v/>
      </c>
      <c r="M433" s="24" t="str">
        <f>IF(ISERROR(VLOOKUP($K433,Zoznamy!$L$4:$M$7,2,FALSE)),"",VLOOKUP($K433,Zoznamy!$L$4:$M$7,2,FALSE))</f>
        <v/>
      </c>
      <c r="N433" s="24" t="str">
        <f t="shared" si="7"/>
        <v/>
      </c>
      <c r="O433" s="24" t="str">
        <f>IF(ISERROR(VLOOKUP($B433,Zoznamy!$B$4:$K$12,10,FALSE)),"",VLOOKUP($B433,Zoznamy!$B$4:$K$12,10,FALSE))</f>
        <v/>
      </c>
    </row>
    <row r="434" spans="1:15" x14ac:dyDescent="0.25">
      <c r="A434" s="12"/>
      <c r="B434" s="18" t="s">
        <v>1076</v>
      </c>
      <c r="C434" s="12" t="str">
        <f>IF(ISERROR(VLOOKUP($B434,Zoznamy!$B$4:$C$11,2,FALSE)),"",VLOOKUP($B434,Zoznamy!$B$4:$C$11,2,FALSE))</f>
        <v/>
      </c>
      <c r="D434" s="18" t="s">
        <v>1154</v>
      </c>
      <c r="E434" s="18" t="s">
        <v>1164</v>
      </c>
      <c r="F434" s="18"/>
      <c r="G434" s="18" t="s">
        <v>1166</v>
      </c>
      <c r="H434" s="100" t="s">
        <v>1165</v>
      </c>
      <c r="I434" s="12" t="str">
        <f>IF(ISERROR(VLOOKUP($H434,Zoznamy!$H$3:$I$620,2,FALSE)),"",VLOOKUP($H434,Zoznamy!$H$3:$I$620,2,FALSE))</f>
        <v/>
      </c>
      <c r="J434" s="24"/>
      <c r="K434" s="24" t="s">
        <v>1156</v>
      </c>
      <c r="L434" s="24" t="str">
        <f>IF(ISERROR(VLOOKUP($B434&amp;" "&amp;$M434,Zoznamy!$N$4:$O$14,2,FALSE)),"",VLOOKUP($B434&amp;" "&amp;$M434,Zoznamy!$N$4:$O$14,2,FALSE))</f>
        <v/>
      </c>
      <c r="M434" s="24" t="str">
        <f>IF(ISERROR(VLOOKUP($K434,Zoznamy!$L$4:$M$7,2,FALSE)),"",VLOOKUP($K434,Zoznamy!$L$4:$M$7,2,FALSE))</f>
        <v/>
      </c>
      <c r="N434" s="24" t="str">
        <f t="shared" si="7"/>
        <v/>
      </c>
      <c r="O434" s="24" t="str">
        <f>IF(ISERROR(VLOOKUP($B434,Zoznamy!$B$4:$K$12,10,FALSE)),"",VLOOKUP($B434,Zoznamy!$B$4:$K$12,10,FALSE))</f>
        <v/>
      </c>
    </row>
    <row r="435" spans="1:15" x14ac:dyDescent="0.25">
      <c r="A435" s="12"/>
      <c r="B435" s="18" t="s">
        <v>1076</v>
      </c>
      <c r="C435" s="12" t="str">
        <f>IF(ISERROR(VLOOKUP($B435,Zoznamy!$B$4:$C$11,2,FALSE)),"",VLOOKUP($B435,Zoznamy!$B$4:$C$11,2,FALSE))</f>
        <v/>
      </c>
      <c r="D435" s="18" t="s">
        <v>1154</v>
      </c>
      <c r="E435" s="18" t="s">
        <v>1164</v>
      </c>
      <c r="F435" s="18"/>
      <c r="G435" s="18" t="s">
        <v>1166</v>
      </c>
      <c r="H435" s="100" t="s">
        <v>1165</v>
      </c>
      <c r="I435" s="12" t="str">
        <f>IF(ISERROR(VLOOKUP($H435,Zoznamy!$H$3:$I$620,2,FALSE)),"",VLOOKUP($H435,Zoznamy!$H$3:$I$620,2,FALSE))</f>
        <v/>
      </c>
      <c r="J435" s="24"/>
      <c r="K435" s="24" t="s">
        <v>1156</v>
      </c>
      <c r="L435" s="24" t="str">
        <f>IF(ISERROR(VLOOKUP($B435&amp;" "&amp;$M435,Zoznamy!$N$4:$O$14,2,FALSE)),"",VLOOKUP($B435&amp;" "&amp;$M435,Zoznamy!$N$4:$O$14,2,FALSE))</f>
        <v/>
      </c>
      <c r="M435" s="24" t="str">
        <f>IF(ISERROR(VLOOKUP($K435,Zoznamy!$L$4:$M$7,2,FALSE)),"",VLOOKUP($K435,Zoznamy!$L$4:$M$7,2,FALSE))</f>
        <v/>
      </c>
      <c r="N435" s="24" t="str">
        <f t="shared" si="7"/>
        <v/>
      </c>
      <c r="O435" s="24" t="str">
        <f>IF(ISERROR(VLOOKUP($B435,Zoznamy!$B$4:$K$12,10,FALSE)),"",VLOOKUP($B435,Zoznamy!$B$4:$K$12,10,FALSE))</f>
        <v/>
      </c>
    </row>
    <row r="436" spans="1:15" x14ac:dyDescent="0.25">
      <c r="A436" s="12"/>
      <c r="B436" s="18" t="s">
        <v>1076</v>
      </c>
      <c r="C436" s="12" t="str">
        <f>IF(ISERROR(VLOOKUP($B436,Zoznamy!$B$4:$C$11,2,FALSE)),"",VLOOKUP($B436,Zoznamy!$B$4:$C$11,2,FALSE))</f>
        <v/>
      </c>
      <c r="D436" s="18" t="s">
        <v>1154</v>
      </c>
      <c r="E436" s="18" t="s">
        <v>1164</v>
      </c>
      <c r="F436" s="18"/>
      <c r="G436" s="18" t="s">
        <v>1166</v>
      </c>
      <c r="H436" s="100" t="s">
        <v>1165</v>
      </c>
      <c r="I436" s="12" t="str">
        <f>IF(ISERROR(VLOOKUP($H436,Zoznamy!$H$3:$I$620,2,FALSE)),"",VLOOKUP($H436,Zoznamy!$H$3:$I$620,2,FALSE))</f>
        <v/>
      </c>
      <c r="J436" s="24"/>
      <c r="K436" s="24" t="s">
        <v>1156</v>
      </c>
      <c r="L436" s="24" t="str">
        <f>IF(ISERROR(VLOOKUP($B436&amp;" "&amp;$M436,Zoznamy!$N$4:$O$14,2,FALSE)),"",VLOOKUP($B436&amp;" "&amp;$M436,Zoznamy!$N$4:$O$14,2,FALSE))</f>
        <v/>
      </c>
      <c r="M436" s="24" t="str">
        <f>IF(ISERROR(VLOOKUP($K436,Zoznamy!$L$4:$M$7,2,FALSE)),"",VLOOKUP($K436,Zoznamy!$L$4:$M$7,2,FALSE))</f>
        <v/>
      </c>
      <c r="N436" s="24" t="str">
        <f t="shared" si="7"/>
        <v/>
      </c>
      <c r="O436" s="24" t="str">
        <f>IF(ISERROR(VLOOKUP($B436,Zoznamy!$B$4:$K$12,10,FALSE)),"",VLOOKUP($B436,Zoznamy!$B$4:$K$12,10,FALSE))</f>
        <v/>
      </c>
    </row>
    <row r="437" spans="1:15" x14ac:dyDescent="0.25">
      <c r="A437" s="12"/>
      <c r="B437" s="18" t="s">
        <v>1076</v>
      </c>
      <c r="C437" s="12" t="str">
        <f>IF(ISERROR(VLOOKUP($B437,Zoznamy!$B$4:$C$11,2,FALSE)),"",VLOOKUP($B437,Zoznamy!$B$4:$C$11,2,FALSE))</f>
        <v/>
      </c>
      <c r="D437" s="18" t="s">
        <v>1154</v>
      </c>
      <c r="E437" s="18" t="s">
        <v>1164</v>
      </c>
      <c r="F437" s="18"/>
      <c r="G437" s="18" t="s">
        <v>1166</v>
      </c>
      <c r="H437" s="100" t="s">
        <v>1165</v>
      </c>
      <c r="I437" s="12" t="str">
        <f>IF(ISERROR(VLOOKUP($H437,Zoznamy!$H$3:$I$620,2,FALSE)),"",VLOOKUP($H437,Zoznamy!$H$3:$I$620,2,FALSE))</f>
        <v/>
      </c>
      <c r="J437" s="24"/>
      <c r="K437" s="24" t="s">
        <v>1156</v>
      </c>
      <c r="L437" s="24" t="str">
        <f>IF(ISERROR(VLOOKUP($B437&amp;" "&amp;$M437,Zoznamy!$N$4:$O$14,2,FALSE)),"",VLOOKUP($B437&amp;" "&amp;$M437,Zoznamy!$N$4:$O$14,2,FALSE))</f>
        <v/>
      </c>
      <c r="M437" s="24" t="str">
        <f>IF(ISERROR(VLOOKUP($K437,Zoznamy!$L$4:$M$7,2,FALSE)),"",VLOOKUP($K437,Zoznamy!$L$4:$M$7,2,FALSE))</f>
        <v/>
      </c>
      <c r="N437" s="24" t="str">
        <f t="shared" si="7"/>
        <v/>
      </c>
      <c r="O437" s="24" t="str">
        <f>IF(ISERROR(VLOOKUP($B437,Zoznamy!$B$4:$K$12,10,FALSE)),"",VLOOKUP($B437,Zoznamy!$B$4:$K$12,10,FALSE))</f>
        <v/>
      </c>
    </row>
    <row r="438" spans="1:15" x14ac:dyDescent="0.25">
      <c r="A438" s="12"/>
      <c r="B438" s="18" t="s">
        <v>1076</v>
      </c>
      <c r="C438" s="12" t="str">
        <f>IF(ISERROR(VLOOKUP($B438,Zoznamy!$B$4:$C$11,2,FALSE)),"",VLOOKUP($B438,Zoznamy!$B$4:$C$11,2,FALSE))</f>
        <v/>
      </c>
      <c r="D438" s="18" t="s">
        <v>1154</v>
      </c>
      <c r="E438" s="18" t="s">
        <v>1164</v>
      </c>
      <c r="F438" s="18"/>
      <c r="G438" s="18" t="s">
        <v>1166</v>
      </c>
      <c r="H438" s="100" t="s">
        <v>1165</v>
      </c>
      <c r="I438" s="12" t="str">
        <f>IF(ISERROR(VLOOKUP($H438,Zoznamy!$H$3:$I$620,2,FALSE)),"",VLOOKUP($H438,Zoznamy!$H$3:$I$620,2,FALSE))</f>
        <v/>
      </c>
      <c r="J438" s="24"/>
      <c r="K438" s="24" t="s">
        <v>1156</v>
      </c>
      <c r="L438" s="24" t="str">
        <f>IF(ISERROR(VLOOKUP($B438&amp;" "&amp;$M438,Zoznamy!$N$4:$O$14,2,FALSE)),"",VLOOKUP($B438&amp;" "&amp;$M438,Zoznamy!$N$4:$O$14,2,FALSE))</f>
        <v/>
      </c>
      <c r="M438" s="24" t="str">
        <f>IF(ISERROR(VLOOKUP($K438,Zoznamy!$L$4:$M$7,2,FALSE)),"",VLOOKUP($K438,Zoznamy!$L$4:$M$7,2,FALSE))</f>
        <v/>
      </c>
      <c r="N438" s="24" t="str">
        <f t="shared" si="7"/>
        <v/>
      </c>
      <c r="O438" s="24" t="str">
        <f>IF(ISERROR(VLOOKUP($B438,Zoznamy!$B$4:$K$12,10,FALSE)),"",VLOOKUP($B438,Zoznamy!$B$4:$K$12,10,FALSE))</f>
        <v/>
      </c>
    </row>
    <row r="439" spans="1:15" x14ac:dyDescent="0.25">
      <c r="A439" s="12"/>
      <c r="B439" s="18" t="s">
        <v>1076</v>
      </c>
      <c r="C439" s="12" t="str">
        <f>IF(ISERROR(VLOOKUP($B439,Zoznamy!$B$4:$C$11,2,FALSE)),"",VLOOKUP($B439,Zoznamy!$B$4:$C$11,2,FALSE))</f>
        <v/>
      </c>
      <c r="D439" s="18" t="s">
        <v>1154</v>
      </c>
      <c r="E439" s="18" t="s">
        <v>1164</v>
      </c>
      <c r="F439" s="18"/>
      <c r="G439" s="18" t="s">
        <v>1166</v>
      </c>
      <c r="H439" s="100" t="s">
        <v>1165</v>
      </c>
      <c r="I439" s="12" t="str">
        <f>IF(ISERROR(VLOOKUP($H439,Zoznamy!$H$3:$I$620,2,FALSE)),"",VLOOKUP($H439,Zoznamy!$H$3:$I$620,2,FALSE))</f>
        <v/>
      </c>
      <c r="J439" s="24"/>
      <c r="K439" s="24" t="s">
        <v>1156</v>
      </c>
      <c r="L439" s="24" t="str">
        <f>IF(ISERROR(VLOOKUP($B439&amp;" "&amp;$M439,Zoznamy!$N$4:$O$14,2,FALSE)),"",VLOOKUP($B439&amp;" "&amp;$M439,Zoznamy!$N$4:$O$14,2,FALSE))</f>
        <v/>
      </c>
      <c r="M439" s="24" t="str">
        <f>IF(ISERROR(VLOOKUP($K439,Zoznamy!$L$4:$M$7,2,FALSE)),"",VLOOKUP($K439,Zoznamy!$L$4:$M$7,2,FALSE))</f>
        <v/>
      </c>
      <c r="N439" s="24" t="str">
        <f t="shared" si="7"/>
        <v/>
      </c>
      <c r="O439" s="24" t="str">
        <f>IF(ISERROR(VLOOKUP($B439,Zoznamy!$B$4:$K$12,10,FALSE)),"",VLOOKUP($B439,Zoznamy!$B$4:$K$12,10,FALSE))</f>
        <v/>
      </c>
    </row>
    <row r="440" spans="1:15" x14ac:dyDescent="0.25">
      <c r="A440" s="12"/>
      <c r="B440" s="18" t="s">
        <v>1076</v>
      </c>
      <c r="C440" s="12" t="str">
        <f>IF(ISERROR(VLOOKUP($B440,Zoznamy!$B$4:$C$11,2,FALSE)),"",VLOOKUP($B440,Zoznamy!$B$4:$C$11,2,FALSE))</f>
        <v/>
      </c>
      <c r="D440" s="18" t="s">
        <v>1154</v>
      </c>
      <c r="E440" s="18" t="s">
        <v>1164</v>
      </c>
      <c r="F440" s="18"/>
      <c r="G440" s="18" t="s">
        <v>1166</v>
      </c>
      <c r="H440" s="100" t="s">
        <v>1165</v>
      </c>
      <c r="I440" s="12" t="str">
        <f>IF(ISERROR(VLOOKUP($H440,Zoznamy!$H$3:$I$620,2,FALSE)),"",VLOOKUP($H440,Zoznamy!$H$3:$I$620,2,FALSE))</f>
        <v/>
      </c>
      <c r="J440" s="24"/>
      <c r="K440" s="24" t="s">
        <v>1156</v>
      </c>
      <c r="L440" s="24" t="str">
        <f>IF(ISERROR(VLOOKUP($B440&amp;" "&amp;$M440,Zoznamy!$N$4:$O$14,2,FALSE)),"",VLOOKUP($B440&amp;" "&amp;$M440,Zoznamy!$N$4:$O$14,2,FALSE))</f>
        <v/>
      </c>
      <c r="M440" s="24" t="str">
        <f>IF(ISERROR(VLOOKUP($K440,Zoznamy!$L$4:$M$7,2,FALSE)),"",VLOOKUP($K440,Zoznamy!$L$4:$M$7,2,FALSE))</f>
        <v/>
      </c>
      <c r="N440" s="24" t="str">
        <f t="shared" si="7"/>
        <v/>
      </c>
      <c r="O440" s="24" t="str">
        <f>IF(ISERROR(VLOOKUP($B440,Zoznamy!$B$4:$K$12,10,FALSE)),"",VLOOKUP($B440,Zoznamy!$B$4:$K$12,10,FALSE))</f>
        <v/>
      </c>
    </row>
    <row r="441" spans="1:15" x14ac:dyDescent="0.25">
      <c r="A441" s="12"/>
      <c r="B441" s="18" t="s">
        <v>1076</v>
      </c>
      <c r="C441" s="12" t="str">
        <f>IF(ISERROR(VLOOKUP($B441,Zoznamy!$B$4:$C$11,2,FALSE)),"",VLOOKUP($B441,Zoznamy!$B$4:$C$11,2,FALSE))</f>
        <v/>
      </c>
      <c r="D441" s="18" t="s">
        <v>1154</v>
      </c>
      <c r="E441" s="18" t="s">
        <v>1164</v>
      </c>
      <c r="F441" s="18"/>
      <c r="G441" s="18" t="s">
        <v>1166</v>
      </c>
      <c r="H441" s="100" t="s">
        <v>1165</v>
      </c>
      <c r="I441" s="12" t="str">
        <f>IF(ISERROR(VLOOKUP($H441,Zoznamy!$H$3:$I$620,2,FALSE)),"",VLOOKUP($H441,Zoznamy!$H$3:$I$620,2,FALSE))</f>
        <v/>
      </c>
      <c r="J441" s="24"/>
      <c r="K441" s="24" t="s">
        <v>1156</v>
      </c>
      <c r="L441" s="24" t="str">
        <f>IF(ISERROR(VLOOKUP($B441&amp;" "&amp;$M441,Zoznamy!$N$4:$O$14,2,FALSE)),"",VLOOKUP($B441&amp;" "&amp;$M441,Zoznamy!$N$4:$O$14,2,FALSE))</f>
        <v/>
      </c>
      <c r="M441" s="24" t="str">
        <f>IF(ISERROR(VLOOKUP($K441,Zoznamy!$L$4:$M$7,2,FALSE)),"",VLOOKUP($K441,Zoznamy!$L$4:$M$7,2,FALSE))</f>
        <v/>
      </c>
      <c r="N441" s="24" t="str">
        <f t="shared" si="7"/>
        <v/>
      </c>
      <c r="O441" s="24" t="str">
        <f>IF(ISERROR(VLOOKUP($B441,Zoznamy!$B$4:$K$12,10,FALSE)),"",VLOOKUP($B441,Zoznamy!$B$4:$K$12,10,FALSE))</f>
        <v/>
      </c>
    </row>
    <row r="442" spans="1:15" x14ac:dyDescent="0.25">
      <c r="A442" s="12"/>
      <c r="B442" s="18" t="s">
        <v>1076</v>
      </c>
      <c r="C442" s="12" t="str">
        <f>IF(ISERROR(VLOOKUP($B442,Zoznamy!$B$4:$C$11,2,FALSE)),"",VLOOKUP($B442,Zoznamy!$B$4:$C$11,2,FALSE))</f>
        <v/>
      </c>
      <c r="D442" s="18" t="s">
        <v>1154</v>
      </c>
      <c r="E442" s="18" t="s">
        <v>1164</v>
      </c>
      <c r="F442" s="18"/>
      <c r="G442" s="18" t="s">
        <v>1166</v>
      </c>
      <c r="H442" s="100" t="s">
        <v>1165</v>
      </c>
      <c r="I442" s="12" t="str">
        <f>IF(ISERROR(VLOOKUP($H442,Zoznamy!$H$3:$I$620,2,FALSE)),"",VLOOKUP($H442,Zoznamy!$H$3:$I$620,2,FALSE))</f>
        <v/>
      </c>
      <c r="J442" s="24"/>
      <c r="K442" s="24" t="s">
        <v>1156</v>
      </c>
      <c r="L442" s="24" t="str">
        <f>IF(ISERROR(VLOOKUP($B442&amp;" "&amp;$M442,Zoznamy!$N$4:$O$14,2,FALSE)),"",VLOOKUP($B442&amp;" "&amp;$M442,Zoznamy!$N$4:$O$14,2,FALSE))</f>
        <v/>
      </c>
      <c r="M442" s="24" t="str">
        <f>IF(ISERROR(VLOOKUP($K442,Zoznamy!$L$4:$M$7,2,FALSE)),"",VLOOKUP($K442,Zoznamy!$L$4:$M$7,2,FALSE))</f>
        <v/>
      </c>
      <c r="N442" s="24" t="str">
        <f t="shared" si="7"/>
        <v/>
      </c>
      <c r="O442" s="24" t="str">
        <f>IF(ISERROR(VLOOKUP($B442,Zoznamy!$B$4:$K$12,10,FALSE)),"",VLOOKUP($B442,Zoznamy!$B$4:$K$12,10,FALSE))</f>
        <v/>
      </c>
    </row>
    <row r="443" spans="1:15" x14ac:dyDescent="0.25">
      <c r="A443" s="12"/>
      <c r="B443" s="18" t="s">
        <v>1076</v>
      </c>
      <c r="C443" s="12" t="str">
        <f>IF(ISERROR(VLOOKUP($B443,Zoznamy!$B$4:$C$11,2,FALSE)),"",VLOOKUP($B443,Zoznamy!$B$4:$C$11,2,FALSE))</f>
        <v/>
      </c>
      <c r="D443" s="18" t="s">
        <v>1154</v>
      </c>
      <c r="E443" s="18" t="s">
        <v>1164</v>
      </c>
      <c r="F443" s="18"/>
      <c r="G443" s="18" t="s">
        <v>1166</v>
      </c>
      <c r="H443" s="100" t="s">
        <v>1165</v>
      </c>
      <c r="I443" s="12" t="str">
        <f>IF(ISERROR(VLOOKUP($H443,Zoznamy!$H$3:$I$620,2,FALSE)),"",VLOOKUP($H443,Zoznamy!$H$3:$I$620,2,FALSE))</f>
        <v/>
      </c>
      <c r="J443" s="24"/>
      <c r="K443" s="24" t="s">
        <v>1156</v>
      </c>
      <c r="L443" s="24" t="str">
        <f>IF(ISERROR(VLOOKUP($B443&amp;" "&amp;$M443,Zoznamy!$N$4:$O$14,2,FALSE)),"",VLOOKUP($B443&amp;" "&amp;$M443,Zoznamy!$N$4:$O$14,2,FALSE))</f>
        <v/>
      </c>
      <c r="M443" s="24" t="str">
        <f>IF(ISERROR(VLOOKUP($K443,Zoznamy!$L$4:$M$7,2,FALSE)),"",VLOOKUP($K443,Zoznamy!$L$4:$M$7,2,FALSE))</f>
        <v/>
      </c>
      <c r="N443" s="24" t="str">
        <f t="shared" si="7"/>
        <v/>
      </c>
      <c r="O443" s="24" t="str">
        <f>IF(ISERROR(VLOOKUP($B443,Zoznamy!$B$4:$K$12,10,FALSE)),"",VLOOKUP($B443,Zoznamy!$B$4:$K$12,10,FALSE))</f>
        <v/>
      </c>
    </row>
    <row r="444" spans="1:15" x14ac:dyDescent="0.25">
      <c r="A444" s="12"/>
      <c r="B444" s="18" t="s">
        <v>1076</v>
      </c>
      <c r="C444" s="12" t="str">
        <f>IF(ISERROR(VLOOKUP($B444,Zoznamy!$B$4:$C$11,2,FALSE)),"",VLOOKUP($B444,Zoznamy!$B$4:$C$11,2,FALSE))</f>
        <v/>
      </c>
      <c r="D444" s="18" t="s">
        <v>1154</v>
      </c>
      <c r="E444" s="18" t="s">
        <v>1164</v>
      </c>
      <c r="F444" s="18"/>
      <c r="G444" s="18" t="s">
        <v>1166</v>
      </c>
      <c r="H444" s="100" t="s">
        <v>1165</v>
      </c>
      <c r="I444" s="12" t="str">
        <f>IF(ISERROR(VLOOKUP($H444,Zoznamy!$H$3:$I$620,2,FALSE)),"",VLOOKUP($H444,Zoznamy!$H$3:$I$620,2,FALSE))</f>
        <v/>
      </c>
      <c r="J444" s="24"/>
      <c r="K444" s="24" t="s">
        <v>1156</v>
      </c>
      <c r="L444" s="24" t="str">
        <f>IF(ISERROR(VLOOKUP($B444&amp;" "&amp;$M444,Zoznamy!$N$4:$O$14,2,FALSE)),"",VLOOKUP($B444&amp;" "&amp;$M444,Zoznamy!$N$4:$O$14,2,FALSE))</f>
        <v/>
      </c>
      <c r="M444" s="24" t="str">
        <f>IF(ISERROR(VLOOKUP($K444,Zoznamy!$L$4:$M$7,2,FALSE)),"",VLOOKUP($K444,Zoznamy!$L$4:$M$7,2,FALSE))</f>
        <v/>
      </c>
      <c r="N444" s="24" t="str">
        <f t="shared" si="7"/>
        <v/>
      </c>
      <c r="O444" s="24" t="str">
        <f>IF(ISERROR(VLOOKUP($B444,Zoznamy!$B$4:$K$12,10,FALSE)),"",VLOOKUP($B444,Zoznamy!$B$4:$K$12,10,FALSE))</f>
        <v/>
      </c>
    </row>
    <row r="445" spans="1:15" x14ac:dyDescent="0.25">
      <c r="A445" s="12"/>
      <c r="B445" s="18" t="s">
        <v>1076</v>
      </c>
      <c r="C445" s="12" t="str">
        <f>IF(ISERROR(VLOOKUP($B445,Zoznamy!$B$4:$C$11,2,FALSE)),"",VLOOKUP($B445,Zoznamy!$B$4:$C$11,2,FALSE))</f>
        <v/>
      </c>
      <c r="D445" s="18" t="s">
        <v>1154</v>
      </c>
      <c r="E445" s="18" t="s">
        <v>1164</v>
      </c>
      <c r="F445" s="18"/>
      <c r="G445" s="18" t="s">
        <v>1166</v>
      </c>
      <c r="H445" s="100" t="s">
        <v>1165</v>
      </c>
      <c r="I445" s="12" t="str">
        <f>IF(ISERROR(VLOOKUP($H445,Zoznamy!$H$3:$I$620,2,FALSE)),"",VLOOKUP($H445,Zoznamy!$H$3:$I$620,2,FALSE))</f>
        <v/>
      </c>
      <c r="J445" s="24"/>
      <c r="K445" s="24" t="s">
        <v>1156</v>
      </c>
      <c r="L445" s="24" t="str">
        <f>IF(ISERROR(VLOOKUP($B445&amp;" "&amp;$M445,Zoznamy!$N$4:$O$14,2,FALSE)),"",VLOOKUP($B445&amp;" "&amp;$M445,Zoznamy!$N$4:$O$14,2,FALSE))</f>
        <v/>
      </c>
      <c r="M445" s="24" t="str">
        <f>IF(ISERROR(VLOOKUP($K445,Zoznamy!$L$4:$M$7,2,FALSE)),"",VLOOKUP($K445,Zoznamy!$L$4:$M$7,2,FALSE))</f>
        <v/>
      </c>
      <c r="N445" s="24" t="str">
        <f t="shared" si="7"/>
        <v/>
      </c>
      <c r="O445" s="24" t="str">
        <f>IF(ISERROR(VLOOKUP($B445,Zoznamy!$B$4:$K$12,10,FALSE)),"",VLOOKUP($B445,Zoznamy!$B$4:$K$12,10,FALSE))</f>
        <v/>
      </c>
    </row>
    <row r="446" spans="1:15" x14ac:dyDescent="0.25">
      <c r="A446" s="12"/>
      <c r="B446" s="18" t="s">
        <v>1076</v>
      </c>
      <c r="C446" s="12" t="str">
        <f>IF(ISERROR(VLOOKUP($B446,Zoznamy!$B$4:$C$11,2,FALSE)),"",VLOOKUP($B446,Zoznamy!$B$4:$C$11,2,FALSE))</f>
        <v/>
      </c>
      <c r="D446" s="18" t="s">
        <v>1154</v>
      </c>
      <c r="E446" s="18" t="s">
        <v>1164</v>
      </c>
      <c r="F446" s="18"/>
      <c r="G446" s="18" t="s">
        <v>1166</v>
      </c>
      <c r="H446" s="100" t="s">
        <v>1165</v>
      </c>
      <c r="I446" s="12" t="str">
        <f>IF(ISERROR(VLOOKUP($H446,Zoznamy!$H$3:$I$620,2,FALSE)),"",VLOOKUP($H446,Zoznamy!$H$3:$I$620,2,FALSE))</f>
        <v/>
      </c>
      <c r="J446" s="24"/>
      <c r="K446" s="24" t="s">
        <v>1156</v>
      </c>
      <c r="L446" s="24" t="str">
        <f>IF(ISERROR(VLOOKUP($B446&amp;" "&amp;$M446,Zoznamy!$N$4:$O$14,2,FALSE)),"",VLOOKUP($B446&amp;" "&amp;$M446,Zoznamy!$N$4:$O$14,2,FALSE))</f>
        <v/>
      </c>
      <c r="M446" s="24" t="str">
        <f>IF(ISERROR(VLOOKUP($K446,Zoznamy!$L$4:$M$7,2,FALSE)),"",VLOOKUP($K446,Zoznamy!$L$4:$M$7,2,FALSE))</f>
        <v/>
      </c>
      <c r="N446" s="24" t="str">
        <f t="shared" si="7"/>
        <v/>
      </c>
      <c r="O446" s="24" t="str">
        <f>IF(ISERROR(VLOOKUP($B446,Zoznamy!$B$4:$K$12,10,FALSE)),"",VLOOKUP($B446,Zoznamy!$B$4:$K$12,10,FALSE))</f>
        <v/>
      </c>
    </row>
    <row r="447" spans="1:15" x14ac:dyDescent="0.25">
      <c r="A447" s="12"/>
      <c r="B447" s="18" t="s">
        <v>1076</v>
      </c>
      <c r="C447" s="12" t="str">
        <f>IF(ISERROR(VLOOKUP($B447,Zoznamy!$B$4:$C$11,2,FALSE)),"",VLOOKUP($B447,Zoznamy!$B$4:$C$11,2,FALSE))</f>
        <v/>
      </c>
      <c r="D447" s="18" t="s">
        <v>1154</v>
      </c>
      <c r="E447" s="18" t="s">
        <v>1164</v>
      </c>
      <c r="F447" s="18"/>
      <c r="G447" s="18" t="s">
        <v>1166</v>
      </c>
      <c r="H447" s="100" t="s">
        <v>1165</v>
      </c>
      <c r="I447" s="12" t="str">
        <f>IF(ISERROR(VLOOKUP($H447,Zoznamy!$H$3:$I$620,2,FALSE)),"",VLOOKUP($H447,Zoznamy!$H$3:$I$620,2,FALSE))</f>
        <v/>
      </c>
      <c r="J447" s="24"/>
      <c r="K447" s="24" t="s">
        <v>1156</v>
      </c>
      <c r="L447" s="24" t="str">
        <f>IF(ISERROR(VLOOKUP($B447&amp;" "&amp;$M447,Zoznamy!$N$4:$O$14,2,FALSE)),"",VLOOKUP($B447&amp;" "&amp;$M447,Zoznamy!$N$4:$O$14,2,FALSE))</f>
        <v/>
      </c>
      <c r="M447" s="24" t="str">
        <f>IF(ISERROR(VLOOKUP($K447,Zoznamy!$L$4:$M$7,2,FALSE)),"",VLOOKUP($K447,Zoznamy!$L$4:$M$7,2,FALSE))</f>
        <v/>
      </c>
      <c r="N447" s="24" t="str">
        <f t="shared" si="7"/>
        <v/>
      </c>
      <c r="O447" s="24" t="str">
        <f>IF(ISERROR(VLOOKUP($B447,Zoznamy!$B$4:$K$12,10,FALSE)),"",VLOOKUP($B447,Zoznamy!$B$4:$K$12,10,FALSE))</f>
        <v/>
      </c>
    </row>
    <row r="448" spans="1:15" x14ac:dyDescent="0.25">
      <c r="A448" s="12"/>
      <c r="B448" s="18" t="s">
        <v>1076</v>
      </c>
      <c r="C448" s="12" t="str">
        <f>IF(ISERROR(VLOOKUP($B448,Zoznamy!$B$4:$C$11,2,FALSE)),"",VLOOKUP($B448,Zoznamy!$B$4:$C$11,2,FALSE))</f>
        <v/>
      </c>
      <c r="D448" s="18" t="s">
        <v>1154</v>
      </c>
      <c r="E448" s="18" t="s">
        <v>1164</v>
      </c>
      <c r="F448" s="18"/>
      <c r="G448" s="18" t="s">
        <v>1166</v>
      </c>
      <c r="H448" s="100" t="s">
        <v>1165</v>
      </c>
      <c r="I448" s="12" t="str">
        <f>IF(ISERROR(VLOOKUP($H448,Zoznamy!$H$3:$I$620,2,FALSE)),"",VLOOKUP($H448,Zoznamy!$H$3:$I$620,2,FALSE))</f>
        <v/>
      </c>
      <c r="J448" s="24"/>
      <c r="K448" s="24" t="s">
        <v>1156</v>
      </c>
      <c r="L448" s="24" t="str">
        <f>IF(ISERROR(VLOOKUP($B448&amp;" "&amp;$M448,Zoznamy!$N$4:$O$14,2,FALSE)),"",VLOOKUP($B448&amp;" "&amp;$M448,Zoznamy!$N$4:$O$14,2,FALSE))</f>
        <v/>
      </c>
      <c r="M448" s="24" t="str">
        <f>IF(ISERROR(VLOOKUP($K448,Zoznamy!$L$4:$M$7,2,FALSE)),"",VLOOKUP($K448,Zoznamy!$L$4:$M$7,2,FALSE))</f>
        <v/>
      </c>
      <c r="N448" s="24" t="str">
        <f t="shared" si="7"/>
        <v/>
      </c>
      <c r="O448" s="24" t="str">
        <f>IF(ISERROR(VLOOKUP($B448,Zoznamy!$B$4:$K$12,10,FALSE)),"",VLOOKUP($B448,Zoznamy!$B$4:$K$12,10,FALSE))</f>
        <v/>
      </c>
    </row>
    <row r="449" spans="1:15" x14ac:dyDescent="0.25">
      <c r="A449" s="12"/>
      <c r="B449" s="18" t="s">
        <v>1076</v>
      </c>
      <c r="C449" s="12" t="str">
        <f>IF(ISERROR(VLOOKUP($B449,Zoznamy!$B$4:$C$11,2,FALSE)),"",VLOOKUP($B449,Zoznamy!$B$4:$C$11,2,FALSE))</f>
        <v/>
      </c>
      <c r="D449" s="18" t="s">
        <v>1154</v>
      </c>
      <c r="E449" s="18" t="s">
        <v>1164</v>
      </c>
      <c r="F449" s="18"/>
      <c r="G449" s="18" t="s">
        <v>1166</v>
      </c>
      <c r="H449" s="100" t="s">
        <v>1165</v>
      </c>
      <c r="I449" s="12" t="str">
        <f>IF(ISERROR(VLOOKUP($H449,Zoznamy!$H$3:$I$620,2,FALSE)),"",VLOOKUP($H449,Zoznamy!$H$3:$I$620,2,FALSE))</f>
        <v/>
      </c>
      <c r="J449" s="24"/>
      <c r="K449" s="24" t="s">
        <v>1156</v>
      </c>
      <c r="L449" s="24" t="str">
        <f>IF(ISERROR(VLOOKUP($B449&amp;" "&amp;$M449,Zoznamy!$N$4:$O$14,2,FALSE)),"",VLOOKUP($B449&amp;" "&amp;$M449,Zoznamy!$N$4:$O$14,2,FALSE))</f>
        <v/>
      </c>
      <c r="M449" s="24" t="str">
        <f>IF(ISERROR(VLOOKUP($K449,Zoznamy!$L$4:$M$7,2,FALSE)),"",VLOOKUP($K449,Zoznamy!$L$4:$M$7,2,FALSE))</f>
        <v/>
      </c>
      <c r="N449" s="24" t="str">
        <f t="shared" si="7"/>
        <v/>
      </c>
      <c r="O449" s="24" t="str">
        <f>IF(ISERROR(VLOOKUP($B449,Zoznamy!$B$4:$K$12,10,FALSE)),"",VLOOKUP($B449,Zoznamy!$B$4:$K$12,10,FALSE))</f>
        <v/>
      </c>
    </row>
    <row r="450" spans="1:15" x14ac:dyDescent="0.25">
      <c r="A450" s="12"/>
      <c r="B450" s="18" t="s">
        <v>1076</v>
      </c>
      <c r="C450" s="12" t="str">
        <f>IF(ISERROR(VLOOKUP($B450,Zoznamy!$B$4:$C$11,2,FALSE)),"",VLOOKUP($B450,Zoznamy!$B$4:$C$11,2,FALSE))</f>
        <v/>
      </c>
      <c r="D450" s="18" t="s">
        <v>1154</v>
      </c>
      <c r="E450" s="18" t="s">
        <v>1164</v>
      </c>
      <c r="F450" s="18"/>
      <c r="G450" s="18" t="s">
        <v>1166</v>
      </c>
      <c r="H450" s="100" t="s">
        <v>1165</v>
      </c>
      <c r="I450" s="12" t="str">
        <f>IF(ISERROR(VLOOKUP($H450,Zoznamy!$H$3:$I$620,2,FALSE)),"",VLOOKUP($H450,Zoznamy!$H$3:$I$620,2,FALSE))</f>
        <v/>
      </c>
      <c r="J450" s="24"/>
      <c r="K450" s="24" t="s">
        <v>1156</v>
      </c>
      <c r="L450" s="24" t="str">
        <f>IF(ISERROR(VLOOKUP($B450&amp;" "&amp;$M450,Zoznamy!$N$4:$O$14,2,FALSE)),"",VLOOKUP($B450&amp;" "&amp;$M450,Zoznamy!$N$4:$O$14,2,FALSE))</f>
        <v/>
      </c>
      <c r="M450" s="24" t="str">
        <f>IF(ISERROR(VLOOKUP($K450,Zoznamy!$L$4:$M$7,2,FALSE)),"",VLOOKUP($K450,Zoznamy!$L$4:$M$7,2,FALSE))</f>
        <v/>
      </c>
      <c r="N450" s="24" t="str">
        <f t="shared" si="7"/>
        <v/>
      </c>
      <c r="O450" s="24" t="str">
        <f>IF(ISERROR(VLOOKUP($B450,Zoznamy!$B$4:$K$12,10,FALSE)),"",VLOOKUP($B450,Zoznamy!$B$4:$K$12,10,FALSE))</f>
        <v/>
      </c>
    </row>
    <row r="451" spans="1:15" x14ac:dyDescent="0.25">
      <c r="A451" s="12"/>
      <c r="B451" s="18" t="s">
        <v>1076</v>
      </c>
      <c r="C451" s="12" t="str">
        <f>IF(ISERROR(VLOOKUP($B451,Zoznamy!$B$4:$C$11,2,FALSE)),"",VLOOKUP($B451,Zoznamy!$B$4:$C$11,2,FALSE))</f>
        <v/>
      </c>
      <c r="D451" s="18" t="s">
        <v>1154</v>
      </c>
      <c r="E451" s="18" t="s">
        <v>1164</v>
      </c>
      <c r="F451" s="18"/>
      <c r="G451" s="18" t="s">
        <v>1166</v>
      </c>
      <c r="H451" s="100" t="s">
        <v>1165</v>
      </c>
      <c r="I451" s="12" t="str">
        <f>IF(ISERROR(VLOOKUP($H451,Zoznamy!$H$3:$I$620,2,FALSE)),"",VLOOKUP($H451,Zoznamy!$H$3:$I$620,2,FALSE))</f>
        <v/>
      </c>
      <c r="J451" s="24"/>
      <c r="K451" s="24" t="s">
        <v>1156</v>
      </c>
      <c r="L451" s="24" t="str">
        <f>IF(ISERROR(VLOOKUP($B451&amp;" "&amp;$M451,Zoznamy!$N$4:$O$14,2,FALSE)),"",VLOOKUP($B451&amp;" "&amp;$M451,Zoznamy!$N$4:$O$14,2,FALSE))</f>
        <v/>
      </c>
      <c r="M451" s="24" t="str">
        <f>IF(ISERROR(VLOOKUP($K451,Zoznamy!$L$4:$M$7,2,FALSE)),"",VLOOKUP($K451,Zoznamy!$L$4:$M$7,2,FALSE))</f>
        <v/>
      </c>
      <c r="N451" s="24" t="str">
        <f t="shared" si="7"/>
        <v/>
      </c>
      <c r="O451" s="24" t="str">
        <f>IF(ISERROR(VLOOKUP($B451,Zoznamy!$B$4:$K$12,10,FALSE)),"",VLOOKUP($B451,Zoznamy!$B$4:$K$12,10,FALSE))</f>
        <v/>
      </c>
    </row>
    <row r="452" spans="1:15" x14ac:dyDescent="0.25">
      <c r="A452" s="12"/>
      <c r="B452" s="18" t="s">
        <v>1076</v>
      </c>
      <c r="C452" s="12" t="str">
        <f>IF(ISERROR(VLOOKUP($B452,Zoznamy!$B$4:$C$11,2,FALSE)),"",VLOOKUP($B452,Zoznamy!$B$4:$C$11,2,FALSE))</f>
        <v/>
      </c>
      <c r="D452" s="18" t="s">
        <v>1154</v>
      </c>
      <c r="E452" s="18" t="s">
        <v>1164</v>
      </c>
      <c r="F452" s="18"/>
      <c r="G452" s="18" t="s">
        <v>1166</v>
      </c>
      <c r="H452" s="100" t="s">
        <v>1165</v>
      </c>
      <c r="I452" s="12" t="str">
        <f>IF(ISERROR(VLOOKUP($H452,Zoznamy!$H$3:$I$620,2,FALSE)),"",VLOOKUP($H452,Zoznamy!$H$3:$I$620,2,FALSE))</f>
        <v/>
      </c>
      <c r="J452" s="24"/>
      <c r="K452" s="24" t="s">
        <v>1156</v>
      </c>
      <c r="L452" s="24" t="str">
        <f>IF(ISERROR(VLOOKUP($B452&amp;" "&amp;$M452,Zoznamy!$N$4:$O$14,2,FALSE)),"",VLOOKUP($B452&amp;" "&amp;$M452,Zoznamy!$N$4:$O$14,2,FALSE))</f>
        <v/>
      </c>
      <c r="M452" s="24" t="str">
        <f>IF(ISERROR(VLOOKUP($K452,Zoznamy!$L$4:$M$7,2,FALSE)),"",VLOOKUP($K452,Zoznamy!$L$4:$M$7,2,FALSE))</f>
        <v/>
      </c>
      <c r="N452" s="24" t="str">
        <f t="shared" si="7"/>
        <v/>
      </c>
      <c r="O452" s="24" t="str">
        <f>IF(ISERROR(VLOOKUP($B452,Zoznamy!$B$4:$K$12,10,FALSE)),"",VLOOKUP($B452,Zoznamy!$B$4:$K$12,10,FALSE))</f>
        <v/>
      </c>
    </row>
    <row r="453" spans="1:15" x14ac:dyDescent="0.25">
      <c r="A453" s="12"/>
      <c r="B453" s="18" t="s">
        <v>1076</v>
      </c>
      <c r="C453" s="12" t="str">
        <f>IF(ISERROR(VLOOKUP($B453,Zoznamy!$B$4:$C$11,2,FALSE)),"",VLOOKUP($B453,Zoznamy!$B$4:$C$11,2,FALSE))</f>
        <v/>
      </c>
      <c r="D453" s="18" t="s">
        <v>1154</v>
      </c>
      <c r="E453" s="18" t="s">
        <v>1164</v>
      </c>
      <c r="F453" s="18"/>
      <c r="G453" s="18" t="s">
        <v>1166</v>
      </c>
      <c r="H453" s="100" t="s">
        <v>1165</v>
      </c>
      <c r="I453" s="12" t="str">
        <f>IF(ISERROR(VLOOKUP($H453,Zoznamy!$H$3:$I$620,2,FALSE)),"",VLOOKUP($H453,Zoznamy!$H$3:$I$620,2,FALSE))</f>
        <v/>
      </c>
      <c r="J453" s="24"/>
      <c r="K453" s="24" t="s">
        <v>1156</v>
      </c>
      <c r="L453" s="24" t="str">
        <f>IF(ISERROR(VLOOKUP($B453&amp;" "&amp;$M453,Zoznamy!$N$4:$O$14,2,FALSE)),"",VLOOKUP($B453&amp;" "&amp;$M453,Zoznamy!$N$4:$O$14,2,FALSE))</f>
        <v/>
      </c>
      <c r="M453" s="24" t="str">
        <f>IF(ISERROR(VLOOKUP($K453,Zoznamy!$L$4:$M$7,2,FALSE)),"",VLOOKUP($K453,Zoznamy!$L$4:$M$7,2,FALSE))</f>
        <v/>
      </c>
      <c r="N453" s="24" t="str">
        <f t="shared" si="7"/>
        <v/>
      </c>
      <c r="O453" s="24" t="str">
        <f>IF(ISERROR(VLOOKUP($B453,Zoznamy!$B$4:$K$12,10,FALSE)),"",VLOOKUP($B453,Zoznamy!$B$4:$K$12,10,FALSE))</f>
        <v/>
      </c>
    </row>
    <row r="454" spans="1:15" x14ac:dyDescent="0.25">
      <c r="A454" s="12"/>
      <c r="B454" s="18" t="s">
        <v>1076</v>
      </c>
      <c r="C454" s="12" t="str">
        <f>IF(ISERROR(VLOOKUP($B454,Zoznamy!$B$4:$C$11,2,FALSE)),"",VLOOKUP($B454,Zoznamy!$B$4:$C$11,2,FALSE))</f>
        <v/>
      </c>
      <c r="D454" s="18" t="s">
        <v>1154</v>
      </c>
      <c r="E454" s="18" t="s">
        <v>1164</v>
      </c>
      <c r="F454" s="18"/>
      <c r="G454" s="18" t="s">
        <v>1166</v>
      </c>
      <c r="H454" s="100" t="s">
        <v>1165</v>
      </c>
      <c r="I454" s="12" t="str">
        <f>IF(ISERROR(VLOOKUP($H454,Zoznamy!$H$3:$I$620,2,FALSE)),"",VLOOKUP($H454,Zoznamy!$H$3:$I$620,2,FALSE))</f>
        <v/>
      </c>
      <c r="J454" s="24"/>
      <c r="K454" s="24" t="s">
        <v>1156</v>
      </c>
      <c r="L454" s="24" t="str">
        <f>IF(ISERROR(VLOOKUP($B454&amp;" "&amp;$M454,Zoznamy!$N$4:$O$14,2,FALSE)),"",VLOOKUP($B454&amp;" "&amp;$M454,Zoznamy!$N$4:$O$14,2,FALSE))</f>
        <v/>
      </c>
      <c r="M454" s="24" t="str">
        <f>IF(ISERROR(VLOOKUP($K454,Zoznamy!$L$4:$M$7,2,FALSE)),"",VLOOKUP($K454,Zoznamy!$L$4:$M$7,2,FALSE))</f>
        <v/>
      </c>
      <c r="N454" s="24" t="str">
        <f t="shared" si="7"/>
        <v/>
      </c>
      <c r="O454" s="24" t="str">
        <f>IF(ISERROR(VLOOKUP($B454,Zoznamy!$B$4:$K$12,10,FALSE)),"",VLOOKUP($B454,Zoznamy!$B$4:$K$12,10,FALSE))</f>
        <v/>
      </c>
    </row>
    <row r="455" spans="1:15" x14ac:dyDescent="0.25">
      <c r="A455" s="12"/>
      <c r="B455" s="18" t="s">
        <v>1076</v>
      </c>
      <c r="C455" s="12" t="str">
        <f>IF(ISERROR(VLOOKUP($B455,Zoznamy!$B$4:$C$11,2,FALSE)),"",VLOOKUP($B455,Zoznamy!$B$4:$C$11,2,FALSE))</f>
        <v/>
      </c>
      <c r="D455" s="18" t="s">
        <v>1154</v>
      </c>
      <c r="E455" s="18" t="s">
        <v>1164</v>
      </c>
      <c r="F455" s="18"/>
      <c r="G455" s="18" t="s">
        <v>1166</v>
      </c>
      <c r="H455" s="100" t="s">
        <v>1165</v>
      </c>
      <c r="I455" s="12" t="str">
        <f>IF(ISERROR(VLOOKUP($H455,Zoznamy!$H$3:$I$620,2,FALSE)),"",VLOOKUP($H455,Zoznamy!$H$3:$I$620,2,FALSE))</f>
        <v/>
      </c>
      <c r="J455" s="24"/>
      <c r="K455" s="24" t="s">
        <v>1156</v>
      </c>
      <c r="L455" s="24" t="str">
        <f>IF(ISERROR(VLOOKUP($B455&amp;" "&amp;$M455,Zoznamy!$N$4:$O$14,2,FALSE)),"",VLOOKUP($B455&amp;" "&amp;$M455,Zoznamy!$N$4:$O$14,2,FALSE))</f>
        <v/>
      </c>
      <c r="M455" s="24" t="str">
        <f>IF(ISERROR(VLOOKUP($K455,Zoznamy!$L$4:$M$7,2,FALSE)),"",VLOOKUP($K455,Zoznamy!$L$4:$M$7,2,FALSE))</f>
        <v/>
      </c>
      <c r="N455" s="24" t="str">
        <f t="shared" si="7"/>
        <v/>
      </c>
      <c r="O455" s="24" t="str">
        <f>IF(ISERROR(VLOOKUP($B455,Zoznamy!$B$4:$K$12,10,FALSE)),"",VLOOKUP($B455,Zoznamy!$B$4:$K$12,10,FALSE))</f>
        <v/>
      </c>
    </row>
    <row r="456" spans="1:15" x14ac:dyDescent="0.25">
      <c r="A456" s="12"/>
      <c r="B456" s="18" t="s">
        <v>1076</v>
      </c>
      <c r="C456" s="12" t="str">
        <f>IF(ISERROR(VLOOKUP($B456,Zoznamy!$B$4:$C$11,2,FALSE)),"",VLOOKUP($B456,Zoznamy!$B$4:$C$11,2,FALSE))</f>
        <v/>
      </c>
      <c r="D456" s="18" t="s">
        <v>1154</v>
      </c>
      <c r="E456" s="18" t="s">
        <v>1164</v>
      </c>
      <c r="F456" s="18"/>
      <c r="G456" s="18" t="s">
        <v>1166</v>
      </c>
      <c r="H456" s="100" t="s">
        <v>1165</v>
      </c>
      <c r="I456" s="12" t="str">
        <f>IF(ISERROR(VLOOKUP($H456,Zoznamy!$H$3:$I$620,2,FALSE)),"",VLOOKUP($H456,Zoznamy!$H$3:$I$620,2,FALSE))</f>
        <v/>
      </c>
      <c r="J456" s="24"/>
      <c r="K456" s="24" t="s">
        <v>1156</v>
      </c>
      <c r="L456" s="24" t="str">
        <f>IF(ISERROR(VLOOKUP($B456&amp;" "&amp;$M456,Zoznamy!$N$4:$O$14,2,FALSE)),"",VLOOKUP($B456&amp;" "&amp;$M456,Zoznamy!$N$4:$O$14,2,FALSE))</f>
        <v/>
      </c>
      <c r="M456" s="24" t="str">
        <f>IF(ISERROR(VLOOKUP($K456,Zoznamy!$L$4:$M$7,2,FALSE)),"",VLOOKUP($K456,Zoznamy!$L$4:$M$7,2,FALSE))</f>
        <v/>
      </c>
      <c r="N456" s="24" t="str">
        <f t="shared" si="7"/>
        <v/>
      </c>
      <c r="O456" s="24" t="str">
        <f>IF(ISERROR(VLOOKUP($B456,Zoznamy!$B$4:$K$12,10,FALSE)),"",VLOOKUP($B456,Zoznamy!$B$4:$K$12,10,FALSE))</f>
        <v/>
      </c>
    </row>
    <row r="457" spans="1:15" x14ac:dyDescent="0.25">
      <c r="A457" s="12"/>
      <c r="B457" s="18" t="s">
        <v>1076</v>
      </c>
      <c r="C457" s="12" t="str">
        <f>IF(ISERROR(VLOOKUP($B457,Zoznamy!$B$4:$C$11,2,FALSE)),"",VLOOKUP($B457,Zoznamy!$B$4:$C$11,2,FALSE))</f>
        <v/>
      </c>
      <c r="D457" s="18" t="s">
        <v>1154</v>
      </c>
      <c r="E457" s="18" t="s">
        <v>1164</v>
      </c>
      <c r="F457" s="18"/>
      <c r="G457" s="18" t="s">
        <v>1166</v>
      </c>
      <c r="H457" s="100" t="s">
        <v>1165</v>
      </c>
      <c r="I457" s="12" t="str">
        <f>IF(ISERROR(VLOOKUP($H457,Zoznamy!$H$3:$I$620,2,FALSE)),"",VLOOKUP($H457,Zoznamy!$H$3:$I$620,2,FALSE))</f>
        <v/>
      </c>
      <c r="J457" s="24"/>
      <c r="K457" s="24" t="s">
        <v>1156</v>
      </c>
      <c r="L457" s="24" t="str">
        <f>IF(ISERROR(VLOOKUP($B457&amp;" "&amp;$M457,Zoznamy!$N$4:$O$14,2,FALSE)),"",VLOOKUP($B457&amp;" "&amp;$M457,Zoznamy!$N$4:$O$14,2,FALSE))</f>
        <v/>
      </c>
      <c r="M457" s="24" t="str">
        <f>IF(ISERROR(VLOOKUP($K457,Zoznamy!$L$4:$M$7,2,FALSE)),"",VLOOKUP($K457,Zoznamy!$L$4:$M$7,2,FALSE))</f>
        <v/>
      </c>
      <c r="N457" s="24" t="str">
        <f t="shared" si="7"/>
        <v/>
      </c>
      <c r="O457" s="24" t="str">
        <f>IF(ISERROR(VLOOKUP($B457,Zoznamy!$B$4:$K$12,10,FALSE)),"",VLOOKUP($B457,Zoznamy!$B$4:$K$12,10,FALSE))</f>
        <v/>
      </c>
    </row>
    <row r="458" spans="1:15" x14ac:dyDescent="0.25">
      <c r="A458" s="12"/>
      <c r="B458" s="18" t="s">
        <v>1076</v>
      </c>
      <c r="C458" s="12" t="str">
        <f>IF(ISERROR(VLOOKUP($B458,Zoznamy!$B$4:$C$11,2,FALSE)),"",VLOOKUP($B458,Zoznamy!$B$4:$C$11,2,FALSE))</f>
        <v/>
      </c>
      <c r="D458" s="18" t="s">
        <v>1154</v>
      </c>
      <c r="E458" s="18" t="s">
        <v>1164</v>
      </c>
      <c r="F458" s="18"/>
      <c r="G458" s="18" t="s">
        <v>1166</v>
      </c>
      <c r="H458" s="100" t="s">
        <v>1165</v>
      </c>
      <c r="I458" s="12" t="str">
        <f>IF(ISERROR(VLOOKUP($H458,Zoznamy!$H$3:$I$620,2,FALSE)),"",VLOOKUP($H458,Zoznamy!$H$3:$I$620,2,FALSE))</f>
        <v/>
      </c>
      <c r="J458" s="24"/>
      <c r="K458" s="24" t="s">
        <v>1156</v>
      </c>
      <c r="L458" s="24" t="str">
        <f>IF(ISERROR(VLOOKUP($B458&amp;" "&amp;$M458,Zoznamy!$N$4:$O$14,2,FALSE)),"",VLOOKUP($B458&amp;" "&amp;$M458,Zoznamy!$N$4:$O$14,2,FALSE))</f>
        <v/>
      </c>
      <c r="M458" s="24" t="str">
        <f>IF(ISERROR(VLOOKUP($K458,Zoznamy!$L$4:$M$7,2,FALSE)),"",VLOOKUP($K458,Zoznamy!$L$4:$M$7,2,FALSE))</f>
        <v/>
      </c>
      <c r="N458" s="24" t="str">
        <f t="shared" si="7"/>
        <v/>
      </c>
      <c r="O458" s="24" t="str">
        <f>IF(ISERROR(VLOOKUP($B458,Zoznamy!$B$4:$K$12,10,FALSE)),"",VLOOKUP($B458,Zoznamy!$B$4:$K$12,10,FALSE))</f>
        <v/>
      </c>
    </row>
    <row r="459" spans="1:15" x14ac:dyDescent="0.25">
      <c r="A459" s="12"/>
      <c r="B459" s="18" t="s">
        <v>1076</v>
      </c>
      <c r="C459" s="12" t="str">
        <f>IF(ISERROR(VLOOKUP($B459,Zoznamy!$B$4:$C$11,2,FALSE)),"",VLOOKUP($B459,Zoznamy!$B$4:$C$11,2,FALSE))</f>
        <v/>
      </c>
      <c r="D459" s="18" t="s">
        <v>1154</v>
      </c>
      <c r="E459" s="18" t="s">
        <v>1164</v>
      </c>
      <c r="F459" s="18"/>
      <c r="G459" s="18" t="s">
        <v>1166</v>
      </c>
      <c r="H459" s="100" t="s">
        <v>1165</v>
      </c>
      <c r="I459" s="12" t="str">
        <f>IF(ISERROR(VLOOKUP($H459,Zoznamy!$H$3:$I$620,2,FALSE)),"",VLOOKUP($H459,Zoznamy!$H$3:$I$620,2,FALSE))</f>
        <v/>
      </c>
      <c r="J459" s="24"/>
      <c r="K459" s="24" t="s">
        <v>1156</v>
      </c>
      <c r="L459" s="24" t="str">
        <f>IF(ISERROR(VLOOKUP($B459&amp;" "&amp;$M459,Zoznamy!$N$4:$O$14,2,FALSE)),"",VLOOKUP($B459&amp;" "&amp;$M459,Zoznamy!$N$4:$O$14,2,FALSE))</f>
        <v/>
      </c>
      <c r="M459" s="24" t="str">
        <f>IF(ISERROR(VLOOKUP($K459,Zoznamy!$L$4:$M$7,2,FALSE)),"",VLOOKUP($K459,Zoznamy!$L$4:$M$7,2,FALSE))</f>
        <v/>
      </c>
      <c r="N459" s="24" t="str">
        <f t="shared" si="7"/>
        <v/>
      </c>
      <c r="O459" s="24" t="str">
        <f>IF(ISERROR(VLOOKUP($B459,Zoznamy!$B$4:$K$12,10,FALSE)),"",VLOOKUP($B459,Zoznamy!$B$4:$K$12,10,FALSE))</f>
        <v/>
      </c>
    </row>
    <row r="460" spans="1:15" x14ac:dyDescent="0.25">
      <c r="A460" s="12"/>
      <c r="B460" s="18" t="s">
        <v>1076</v>
      </c>
      <c r="C460" s="12" t="str">
        <f>IF(ISERROR(VLOOKUP($B460,Zoznamy!$B$4:$C$11,2,FALSE)),"",VLOOKUP($B460,Zoznamy!$B$4:$C$11,2,FALSE))</f>
        <v/>
      </c>
      <c r="D460" s="18" t="s">
        <v>1154</v>
      </c>
      <c r="E460" s="18" t="s">
        <v>1164</v>
      </c>
      <c r="F460" s="18"/>
      <c r="G460" s="18" t="s">
        <v>1166</v>
      </c>
      <c r="H460" s="100" t="s">
        <v>1165</v>
      </c>
      <c r="I460" s="12" t="str">
        <f>IF(ISERROR(VLOOKUP($H460,Zoznamy!$H$3:$I$620,2,FALSE)),"",VLOOKUP($H460,Zoznamy!$H$3:$I$620,2,FALSE))</f>
        <v/>
      </c>
      <c r="J460" s="24"/>
      <c r="K460" s="24" t="s">
        <v>1156</v>
      </c>
      <c r="L460" s="24" t="str">
        <f>IF(ISERROR(VLOOKUP($B460&amp;" "&amp;$M460,Zoznamy!$N$4:$O$14,2,FALSE)),"",VLOOKUP($B460&amp;" "&amp;$M460,Zoznamy!$N$4:$O$14,2,FALSE))</f>
        <v/>
      </c>
      <c r="M460" s="24" t="str">
        <f>IF(ISERROR(VLOOKUP($K460,Zoznamy!$L$4:$M$7,2,FALSE)),"",VLOOKUP($K460,Zoznamy!$L$4:$M$7,2,FALSE))</f>
        <v/>
      </c>
      <c r="N460" s="24" t="str">
        <f t="shared" si="7"/>
        <v/>
      </c>
      <c r="O460" s="24" t="str">
        <f>IF(ISERROR(VLOOKUP($B460,Zoznamy!$B$4:$K$12,10,FALSE)),"",VLOOKUP($B460,Zoznamy!$B$4:$K$12,10,FALSE))</f>
        <v/>
      </c>
    </row>
    <row r="461" spans="1:15" x14ac:dyDescent="0.25">
      <c r="A461" s="12"/>
      <c r="B461" s="18" t="s">
        <v>1076</v>
      </c>
      <c r="C461" s="12" t="str">
        <f>IF(ISERROR(VLOOKUP($B461,Zoznamy!$B$4:$C$11,2,FALSE)),"",VLOOKUP($B461,Zoznamy!$B$4:$C$11,2,FALSE))</f>
        <v/>
      </c>
      <c r="D461" s="18" t="s">
        <v>1154</v>
      </c>
      <c r="E461" s="18" t="s">
        <v>1164</v>
      </c>
      <c r="F461" s="18"/>
      <c r="G461" s="18" t="s">
        <v>1166</v>
      </c>
      <c r="H461" s="100" t="s">
        <v>1165</v>
      </c>
      <c r="I461" s="12" t="str">
        <f>IF(ISERROR(VLOOKUP($H461,Zoznamy!$H$3:$I$620,2,FALSE)),"",VLOOKUP($H461,Zoznamy!$H$3:$I$620,2,FALSE))</f>
        <v/>
      </c>
      <c r="J461" s="24"/>
      <c r="K461" s="24" t="s">
        <v>1156</v>
      </c>
      <c r="L461" s="24" t="str">
        <f>IF(ISERROR(VLOOKUP($B461&amp;" "&amp;$M461,Zoznamy!$N$4:$O$14,2,FALSE)),"",VLOOKUP($B461&amp;" "&amp;$M461,Zoznamy!$N$4:$O$14,2,FALSE))</f>
        <v/>
      </c>
      <c r="M461" s="24" t="str">
        <f>IF(ISERROR(VLOOKUP($K461,Zoznamy!$L$4:$M$7,2,FALSE)),"",VLOOKUP($K461,Zoznamy!$L$4:$M$7,2,FALSE))</f>
        <v/>
      </c>
      <c r="N461" s="24" t="str">
        <f t="shared" si="7"/>
        <v/>
      </c>
      <c r="O461" s="24" t="str">
        <f>IF(ISERROR(VLOOKUP($B461,Zoznamy!$B$4:$K$12,10,FALSE)),"",VLOOKUP($B461,Zoznamy!$B$4:$K$12,10,FALSE))</f>
        <v/>
      </c>
    </row>
    <row r="462" spans="1:15" x14ac:dyDescent="0.25">
      <c r="A462" s="12"/>
      <c r="B462" s="18" t="s">
        <v>1076</v>
      </c>
      <c r="C462" s="12" t="str">
        <f>IF(ISERROR(VLOOKUP($B462,Zoznamy!$B$4:$C$11,2,FALSE)),"",VLOOKUP($B462,Zoznamy!$B$4:$C$11,2,FALSE))</f>
        <v/>
      </c>
      <c r="D462" s="18" t="s">
        <v>1154</v>
      </c>
      <c r="E462" s="18" t="s">
        <v>1164</v>
      </c>
      <c r="F462" s="18"/>
      <c r="G462" s="18" t="s">
        <v>1166</v>
      </c>
      <c r="H462" s="100" t="s">
        <v>1165</v>
      </c>
      <c r="I462" s="12" t="str">
        <f>IF(ISERROR(VLOOKUP($H462,Zoznamy!$H$3:$I$620,2,FALSE)),"",VLOOKUP($H462,Zoznamy!$H$3:$I$620,2,FALSE))</f>
        <v/>
      </c>
      <c r="J462" s="24"/>
      <c r="K462" s="24" t="s">
        <v>1156</v>
      </c>
      <c r="L462" s="24" t="str">
        <f>IF(ISERROR(VLOOKUP($B462&amp;" "&amp;$M462,Zoznamy!$N$4:$O$14,2,FALSE)),"",VLOOKUP($B462&amp;" "&amp;$M462,Zoznamy!$N$4:$O$14,2,FALSE))</f>
        <v/>
      </c>
      <c r="M462" s="24" t="str">
        <f>IF(ISERROR(VLOOKUP($K462,Zoznamy!$L$4:$M$7,2,FALSE)),"",VLOOKUP($K462,Zoznamy!$L$4:$M$7,2,FALSE))</f>
        <v/>
      </c>
      <c r="N462" s="24" t="str">
        <f t="shared" si="7"/>
        <v/>
      </c>
      <c r="O462" s="24" t="str">
        <f>IF(ISERROR(VLOOKUP($B462,Zoznamy!$B$4:$K$12,10,FALSE)),"",VLOOKUP($B462,Zoznamy!$B$4:$K$12,10,FALSE))</f>
        <v/>
      </c>
    </row>
    <row r="463" spans="1:15" x14ac:dyDescent="0.25">
      <c r="A463" s="12"/>
      <c r="B463" s="18" t="s">
        <v>1076</v>
      </c>
      <c r="C463" s="12" t="str">
        <f>IF(ISERROR(VLOOKUP($B463,Zoznamy!$B$4:$C$11,2,FALSE)),"",VLOOKUP($B463,Zoznamy!$B$4:$C$11,2,FALSE))</f>
        <v/>
      </c>
      <c r="D463" s="18" t="s">
        <v>1154</v>
      </c>
      <c r="E463" s="18" t="s">
        <v>1164</v>
      </c>
      <c r="F463" s="18"/>
      <c r="G463" s="18" t="s">
        <v>1166</v>
      </c>
      <c r="H463" s="100" t="s">
        <v>1165</v>
      </c>
      <c r="I463" s="12" t="str">
        <f>IF(ISERROR(VLOOKUP($H463,Zoznamy!$H$3:$I$620,2,FALSE)),"",VLOOKUP($H463,Zoznamy!$H$3:$I$620,2,FALSE))</f>
        <v/>
      </c>
      <c r="J463" s="24"/>
      <c r="K463" s="24" t="s">
        <v>1156</v>
      </c>
      <c r="L463" s="24" t="str">
        <f>IF(ISERROR(VLOOKUP($B463&amp;" "&amp;$M463,Zoznamy!$N$4:$O$14,2,FALSE)),"",VLOOKUP($B463&amp;" "&amp;$M463,Zoznamy!$N$4:$O$14,2,FALSE))</f>
        <v/>
      </c>
      <c r="M463" s="24" t="str">
        <f>IF(ISERROR(VLOOKUP($K463,Zoznamy!$L$4:$M$7,2,FALSE)),"",VLOOKUP($K463,Zoznamy!$L$4:$M$7,2,FALSE))</f>
        <v/>
      </c>
      <c r="N463" s="24" t="str">
        <f t="shared" si="7"/>
        <v/>
      </c>
      <c r="O463" s="24" t="str">
        <f>IF(ISERROR(VLOOKUP($B463,Zoznamy!$B$4:$K$12,10,FALSE)),"",VLOOKUP($B463,Zoznamy!$B$4:$K$12,10,FALSE))</f>
        <v/>
      </c>
    </row>
    <row r="464" spans="1:15" x14ac:dyDescent="0.25">
      <c r="A464" s="12"/>
      <c r="B464" s="18" t="s">
        <v>1076</v>
      </c>
      <c r="C464" s="12" t="str">
        <f>IF(ISERROR(VLOOKUP($B464,Zoznamy!$B$4:$C$11,2,FALSE)),"",VLOOKUP($B464,Zoznamy!$B$4:$C$11,2,FALSE))</f>
        <v/>
      </c>
      <c r="D464" s="18" t="s">
        <v>1154</v>
      </c>
      <c r="E464" s="18" t="s">
        <v>1164</v>
      </c>
      <c r="F464" s="18"/>
      <c r="G464" s="18" t="s">
        <v>1166</v>
      </c>
      <c r="H464" s="100" t="s">
        <v>1165</v>
      </c>
      <c r="I464" s="12" t="str">
        <f>IF(ISERROR(VLOOKUP($H464,Zoznamy!$H$3:$I$620,2,FALSE)),"",VLOOKUP($H464,Zoznamy!$H$3:$I$620,2,FALSE))</f>
        <v/>
      </c>
      <c r="J464" s="24"/>
      <c r="K464" s="24" t="s">
        <v>1156</v>
      </c>
      <c r="L464" s="24" t="str">
        <f>IF(ISERROR(VLOOKUP($B464&amp;" "&amp;$M464,Zoznamy!$N$4:$O$14,2,FALSE)),"",VLOOKUP($B464&amp;" "&amp;$M464,Zoznamy!$N$4:$O$14,2,FALSE))</f>
        <v/>
      </c>
      <c r="M464" s="24" t="str">
        <f>IF(ISERROR(VLOOKUP($K464,Zoznamy!$L$4:$M$7,2,FALSE)),"",VLOOKUP($K464,Zoznamy!$L$4:$M$7,2,FALSE))</f>
        <v/>
      </c>
      <c r="N464" s="24" t="str">
        <f t="shared" si="7"/>
        <v/>
      </c>
      <c r="O464" s="24" t="str">
        <f>IF(ISERROR(VLOOKUP($B464,Zoznamy!$B$4:$K$12,10,FALSE)),"",VLOOKUP($B464,Zoznamy!$B$4:$K$12,10,FALSE))</f>
        <v/>
      </c>
    </row>
    <row r="465" spans="1:15" x14ac:dyDescent="0.25">
      <c r="A465" s="12"/>
      <c r="B465" s="18" t="s">
        <v>1076</v>
      </c>
      <c r="C465" s="12" t="str">
        <f>IF(ISERROR(VLOOKUP($B465,Zoznamy!$B$4:$C$11,2,FALSE)),"",VLOOKUP($B465,Zoznamy!$B$4:$C$11,2,FALSE))</f>
        <v/>
      </c>
      <c r="D465" s="18" t="s">
        <v>1154</v>
      </c>
      <c r="E465" s="18" t="s">
        <v>1164</v>
      </c>
      <c r="F465" s="18"/>
      <c r="G465" s="18" t="s">
        <v>1166</v>
      </c>
      <c r="H465" s="100" t="s">
        <v>1165</v>
      </c>
      <c r="I465" s="12" t="str">
        <f>IF(ISERROR(VLOOKUP($H465,Zoznamy!$H$3:$I$620,2,FALSE)),"",VLOOKUP($H465,Zoznamy!$H$3:$I$620,2,FALSE))</f>
        <v/>
      </c>
      <c r="J465" s="24"/>
      <c r="K465" s="24" t="s">
        <v>1156</v>
      </c>
      <c r="L465" s="24" t="str">
        <f>IF(ISERROR(VLOOKUP($B465&amp;" "&amp;$M465,Zoznamy!$N$4:$O$14,2,FALSE)),"",VLOOKUP($B465&amp;" "&amp;$M465,Zoznamy!$N$4:$O$14,2,FALSE))</f>
        <v/>
      </c>
      <c r="M465" s="24" t="str">
        <f>IF(ISERROR(VLOOKUP($K465,Zoznamy!$L$4:$M$7,2,FALSE)),"",VLOOKUP($K465,Zoznamy!$L$4:$M$7,2,FALSE))</f>
        <v/>
      </c>
      <c r="N465" s="24" t="str">
        <f t="shared" si="7"/>
        <v/>
      </c>
      <c r="O465" s="24" t="str">
        <f>IF(ISERROR(VLOOKUP($B465,Zoznamy!$B$4:$K$12,10,FALSE)),"",VLOOKUP($B465,Zoznamy!$B$4:$K$12,10,FALSE))</f>
        <v/>
      </c>
    </row>
    <row r="466" spans="1:15" x14ac:dyDescent="0.25">
      <c r="A466" s="12"/>
      <c r="B466" s="18" t="s">
        <v>1076</v>
      </c>
      <c r="C466" s="12" t="str">
        <f>IF(ISERROR(VLOOKUP($B466,Zoznamy!$B$4:$C$11,2,FALSE)),"",VLOOKUP($B466,Zoznamy!$B$4:$C$11,2,FALSE))</f>
        <v/>
      </c>
      <c r="D466" s="18" t="s">
        <v>1154</v>
      </c>
      <c r="E466" s="18" t="s">
        <v>1164</v>
      </c>
      <c r="F466" s="18"/>
      <c r="G466" s="18" t="s">
        <v>1166</v>
      </c>
      <c r="H466" s="100" t="s">
        <v>1165</v>
      </c>
      <c r="I466" s="12" t="str">
        <f>IF(ISERROR(VLOOKUP($H466,Zoznamy!$H$3:$I$620,2,FALSE)),"",VLOOKUP($H466,Zoznamy!$H$3:$I$620,2,FALSE))</f>
        <v/>
      </c>
      <c r="J466" s="24"/>
      <c r="K466" s="24" t="s">
        <v>1156</v>
      </c>
      <c r="L466" s="24" t="str">
        <f>IF(ISERROR(VLOOKUP($B466&amp;" "&amp;$M466,Zoznamy!$N$4:$O$14,2,FALSE)),"",VLOOKUP($B466&amp;" "&amp;$M466,Zoznamy!$N$4:$O$14,2,FALSE))</f>
        <v/>
      </c>
      <c r="M466" s="24" t="str">
        <f>IF(ISERROR(VLOOKUP($K466,Zoznamy!$L$4:$M$7,2,FALSE)),"",VLOOKUP($K466,Zoznamy!$L$4:$M$7,2,FALSE))</f>
        <v/>
      </c>
      <c r="N466" s="24" t="str">
        <f t="shared" si="7"/>
        <v/>
      </c>
      <c r="O466" s="24" t="str">
        <f>IF(ISERROR(VLOOKUP($B466,Zoznamy!$B$4:$K$12,10,FALSE)),"",VLOOKUP($B466,Zoznamy!$B$4:$K$12,10,FALSE))</f>
        <v/>
      </c>
    </row>
    <row r="467" spans="1:15" x14ac:dyDescent="0.25">
      <c r="A467" s="12"/>
      <c r="B467" s="18" t="s">
        <v>1076</v>
      </c>
      <c r="C467" s="12" t="str">
        <f>IF(ISERROR(VLOOKUP($B467,Zoznamy!$B$4:$C$11,2,FALSE)),"",VLOOKUP($B467,Zoznamy!$B$4:$C$11,2,FALSE))</f>
        <v/>
      </c>
      <c r="D467" s="18" t="s">
        <v>1154</v>
      </c>
      <c r="E467" s="18" t="s">
        <v>1164</v>
      </c>
      <c r="F467" s="18"/>
      <c r="G467" s="18" t="s">
        <v>1166</v>
      </c>
      <c r="H467" s="100" t="s">
        <v>1165</v>
      </c>
      <c r="I467" s="12" t="str">
        <f>IF(ISERROR(VLOOKUP($H467,Zoznamy!$H$3:$I$620,2,FALSE)),"",VLOOKUP($H467,Zoznamy!$H$3:$I$620,2,FALSE))</f>
        <v/>
      </c>
      <c r="J467" s="24"/>
      <c r="K467" s="24" t="s">
        <v>1156</v>
      </c>
      <c r="L467" s="24" t="str">
        <f>IF(ISERROR(VLOOKUP($B467&amp;" "&amp;$M467,Zoznamy!$N$4:$O$14,2,FALSE)),"",VLOOKUP($B467&amp;" "&amp;$M467,Zoznamy!$N$4:$O$14,2,FALSE))</f>
        <v/>
      </c>
      <c r="M467" s="24" t="str">
        <f>IF(ISERROR(VLOOKUP($K467,Zoznamy!$L$4:$M$7,2,FALSE)),"",VLOOKUP($K467,Zoznamy!$L$4:$M$7,2,FALSE))</f>
        <v/>
      </c>
      <c r="N467" s="24" t="str">
        <f t="shared" si="7"/>
        <v/>
      </c>
      <c r="O467" s="24" t="str">
        <f>IF(ISERROR(VLOOKUP($B467,Zoznamy!$B$4:$K$12,10,FALSE)),"",VLOOKUP($B467,Zoznamy!$B$4:$K$12,10,FALSE))</f>
        <v/>
      </c>
    </row>
    <row r="468" spans="1:15" x14ac:dyDescent="0.25">
      <c r="A468" s="12"/>
      <c r="B468" s="18" t="s">
        <v>1076</v>
      </c>
      <c r="C468" s="12" t="str">
        <f>IF(ISERROR(VLOOKUP($B468,Zoznamy!$B$4:$C$11,2,FALSE)),"",VLOOKUP($B468,Zoznamy!$B$4:$C$11,2,FALSE))</f>
        <v/>
      </c>
      <c r="D468" s="18" t="s">
        <v>1154</v>
      </c>
      <c r="E468" s="18" t="s">
        <v>1164</v>
      </c>
      <c r="F468" s="18"/>
      <c r="G468" s="18" t="s">
        <v>1166</v>
      </c>
      <c r="H468" s="100" t="s">
        <v>1165</v>
      </c>
      <c r="I468" s="12" t="str">
        <f>IF(ISERROR(VLOOKUP($H468,Zoznamy!$H$3:$I$620,2,FALSE)),"",VLOOKUP($H468,Zoznamy!$H$3:$I$620,2,FALSE))</f>
        <v/>
      </c>
      <c r="J468" s="24"/>
      <c r="K468" s="24" t="s">
        <v>1156</v>
      </c>
      <c r="L468" s="24" t="str">
        <f>IF(ISERROR(VLOOKUP($B468&amp;" "&amp;$M468,Zoznamy!$N$4:$O$14,2,FALSE)),"",VLOOKUP($B468&amp;" "&amp;$M468,Zoznamy!$N$4:$O$14,2,FALSE))</f>
        <v/>
      </c>
      <c r="M468" s="24" t="str">
        <f>IF(ISERROR(VLOOKUP($K468,Zoznamy!$L$4:$M$7,2,FALSE)),"",VLOOKUP($K468,Zoznamy!$L$4:$M$7,2,FALSE))</f>
        <v/>
      </c>
      <c r="N468" s="24" t="str">
        <f t="shared" si="7"/>
        <v/>
      </c>
      <c r="O468" s="24" t="str">
        <f>IF(ISERROR(VLOOKUP($B468,Zoznamy!$B$4:$K$12,10,FALSE)),"",VLOOKUP($B468,Zoznamy!$B$4:$K$12,10,FALSE))</f>
        <v/>
      </c>
    </row>
    <row r="469" spans="1:15" x14ac:dyDescent="0.25">
      <c r="A469" s="12"/>
      <c r="B469" s="18" t="s">
        <v>1076</v>
      </c>
      <c r="C469" s="12" t="str">
        <f>IF(ISERROR(VLOOKUP($B469,Zoznamy!$B$4:$C$11,2,FALSE)),"",VLOOKUP($B469,Zoznamy!$B$4:$C$11,2,FALSE))</f>
        <v/>
      </c>
      <c r="D469" s="18" t="s">
        <v>1154</v>
      </c>
      <c r="E469" s="18" t="s">
        <v>1164</v>
      </c>
      <c r="F469" s="18"/>
      <c r="G469" s="18" t="s">
        <v>1166</v>
      </c>
      <c r="H469" s="100" t="s">
        <v>1165</v>
      </c>
      <c r="I469" s="12" t="str">
        <f>IF(ISERROR(VLOOKUP($H469,Zoznamy!$H$3:$I$620,2,FALSE)),"",VLOOKUP($H469,Zoznamy!$H$3:$I$620,2,FALSE))</f>
        <v/>
      </c>
      <c r="J469" s="24"/>
      <c r="K469" s="24" t="s">
        <v>1156</v>
      </c>
      <c r="L469" s="24" t="str">
        <f>IF(ISERROR(VLOOKUP($B469&amp;" "&amp;$M469,Zoznamy!$N$4:$O$14,2,FALSE)),"",VLOOKUP($B469&amp;" "&amp;$M469,Zoznamy!$N$4:$O$14,2,FALSE))</f>
        <v/>
      </c>
      <c r="M469" s="24" t="str">
        <f>IF(ISERROR(VLOOKUP($K469,Zoznamy!$L$4:$M$7,2,FALSE)),"",VLOOKUP($K469,Zoznamy!$L$4:$M$7,2,FALSE))</f>
        <v/>
      </c>
      <c r="N469" s="24" t="str">
        <f t="shared" ref="N469:N532" si="8">IF(ISERROR(J469*L469),"",J469*L469)</f>
        <v/>
      </c>
      <c r="O469" s="24" t="str">
        <f>IF(ISERROR(VLOOKUP($B469,Zoznamy!$B$4:$K$12,10,FALSE)),"",VLOOKUP($B469,Zoznamy!$B$4:$K$12,10,FALSE))</f>
        <v/>
      </c>
    </row>
    <row r="470" spans="1:15" x14ac:dyDescent="0.25">
      <c r="A470" s="12"/>
      <c r="B470" s="18" t="s">
        <v>1076</v>
      </c>
      <c r="C470" s="12" t="str">
        <f>IF(ISERROR(VLOOKUP($B470,Zoznamy!$B$4:$C$11,2,FALSE)),"",VLOOKUP($B470,Zoznamy!$B$4:$C$11,2,FALSE))</f>
        <v/>
      </c>
      <c r="D470" s="18" t="s">
        <v>1154</v>
      </c>
      <c r="E470" s="18" t="s">
        <v>1164</v>
      </c>
      <c r="F470" s="18"/>
      <c r="G470" s="18" t="s">
        <v>1166</v>
      </c>
      <c r="H470" s="100" t="s">
        <v>1165</v>
      </c>
      <c r="I470" s="12" t="str">
        <f>IF(ISERROR(VLOOKUP($H470,Zoznamy!$H$3:$I$620,2,FALSE)),"",VLOOKUP($H470,Zoznamy!$H$3:$I$620,2,FALSE))</f>
        <v/>
      </c>
      <c r="J470" s="24"/>
      <c r="K470" s="24" t="s">
        <v>1156</v>
      </c>
      <c r="L470" s="24" t="str">
        <f>IF(ISERROR(VLOOKUP($B470&amp;" "&amp;$M470,Zoznamy!$N$4:$O$14,2,FALSE)),"",VLOOKUP($B470&amp;" "&amp;$M470,Zoznamy!$N$4:$O$14,2,FALSE))</f>
        <v/>
      </c>
      <c r="M470" s="24" t="str">
        <f>IF(ISERROR(VLOOKUP($K470,Zoznamy!$L$4:$M$7,2,FALSE)),"",VLOOKUP($K470,Zoznamy!$L$4:$M$7,2,FALSE))</f>
        <v/>
      </c>
      <c r="N470" s="24" t="str">
        <f t="shared" si="8"/>
        <v/>
      </c>
      <c r="O470" s="24" t="str">
        <f>IF(ISERROR(VLOOKUP($B470,Zoznamy!$B$4:$K$12,10,FALSE)),"",VLOOKUP($B470,Zoznamy!$B$4:$K$12,10,FALSE))</f>
        <v/>
      </c>
    </row>
    <row r="471" spans="1:15" x14ac:dyDescent="0.25">
      <c r="A471" s="12"/>
      <c r="B471" s="18" t="s">
        <v>1076</v>
      </c>
      <c r="C471" s="12" t="str">
        <f>IF(ISERROR(VLOOKUP($B471,Zoznamy!$B$4:$C$11,2,FALSE)),"",VLOOKUP($B471,Zoznamy!$B$4:$C$11,2,FALSE))</f>
        <v/>
      </c>
      <c r="D471" s="18" t="s">
        <v>1154</v>
      </c>
      <c r="E471" s="18" t="s">
        <v>1164</v>
      </c>
      <c r="F471" s="18"/>
      <c r="G471" s="18" t="s">
        <v>1166</v>
      </c>
      <c r="H471" s="100" t="s">
        <v>1165</v>
      </c>
      <c r="I471" s="12" t="str">
        <f>IF(ISERROR(VLOOKUP($H471,Zoznamy!$H$3:$I$620,2,FALSE)),"",VLOOKUP($H471,Zoznamy!$H$3:$I$620,2,FALSE))</f>
        <v/>
      </c>
      <c r="J471" s="24"/>
      <c r="K471" s="24" t="s">
        <v>1156</v>
      </c>
      <c r="L471" s="24" t="str">
        <f>IF(ISERROR(VLOOKUP($B471&amp;" "&amp;$M471,Zoznamy!$N$4:$O$14,2,FALSE)),"",VLOOKUP($B471&amp;" "&amp;$M471,Zoznamy!$N$4:$O$14,2,FALSE))</f>
        <v/>
      </c>
      <c r="M471" s="24" t="str">
        <f>IF(ISERROR(VLOOKUP($K471,Zoznamy!$L$4:$M$7,2,FALSE)),"",VLOOKUP($K471,Zoznamy!$L$4:$M$7,2,FALSE))</f>
        <v/>
      </c>
      <c r="N471" s="24" t="str">
        <f t="shared" si="8"/>
        <v/>
      </c>
      <c r="O471" s="24" t="str">
        <f>IF(ISERROR(VLOOKUP($B471,Zoznamy!$B$4:$K$12,10,FALSE)),"",VLOOKUP($B471,Zoznamy!$B$4:$K$12,10,FALSE))</f>
        <v/>
      </c>
    </row>
    <row r="472" spans="1:15" x14ac:dyDescent="0.25">
      <c r="A472" s="12"/>
      <c r="B472" s="18" t="s">
        <v>1076</v>
      </c>
      <c r="C472" s="12" t="str">
        <f>IF(ISERROR(VLOOKUP($B472,Zoznamy!$B$4:$C$11,2,FALSE)),"",VLOOKUP($B472,Zoznamy!$B$4:$C$11,2,FALSE))</f>
        <v/>
      </c>
      <c r="D472" s="18" t="s">
        <v>1154</v>
      </c>
      <c r="E472" s="18" t="s">
        <v>1164</v>
      </c>
      <c r="F472" s="18"/>
      <c r="G472" s="18" t="s">
        <v>1166</v>
      </c>
      <c r="H472" s="100" t="s">
        <v>1165</v>
      </c>
      <c r="I472" s="12" t="str">
        <f>IF(ISERROR(VLOOKUP($H472,Zoznamy!$H$3:$I$620,2,FALSE)),"",VLOOKUP($H472,Zoznamy!$H$3:$I$620,2,FALSE))</f>
        <v/>
      </c>
      <c r="J472" s="24"/>
      <c r="K472" s="24" t="s">
        <v>1156</v>
      </c>
      <c r="L472" s="24" t="str">
        <f>IF(ISERROR(VLOOKUP($B472&amp;" "&amp;$M472,Zoznamy!$N$4:$O$14,2,FALSE)),"",VLOOKUP($B472&amp;" "&amp;$M472,Zoznamy!$N$4:$O$14,2,FALSE))</f>
        <v/>
      </c>
      <c r="M472" s="24" t="str">
        <f>IF(ISERROR(VLOOKUP($K472,Zoznamy!$L$4:$M$7,2,FALSE)),"",VLOOKUP($K472,Zoznamy!$L$4:$M$7,2,FALSE))</f>
        <v/>
      </c>
      <c r="N472" s="24" t="str">
        <f t="shared" si="8"/>
        <v/>
      </c>
      <c r="O472" s="24" t="str">
        <f>IF(ISERROR(VLOOKUP($B472,Zoznamy!$B$4:$K$12,10,FALSE)),"",VLOOKUP($B472,Zoznamy!$B$4:$K$12,10,FALSE))</f>
        <v/>
      </c>
    </row>
    <row r="473" spans="1:15" x14ac:dyDescent="0.25">
      <c r="A473" s="12"/>
      <c r="B473" s="18" t="s">
        <v>1076</v>
      </c>
      <c r="C473" s="12" t="str">
        <f>IF(ISERROR(VLOOKUP($B473,Zoznamy!$B$4:$C$11,2,FALSE)),"",VLOOKUP($B473,Zoznamy!$B$4:$C$11,2,FALSE))</f>
        <v/>
      </c>
      <c r="D473" s="18" t="s">
        <v>1154</v>
      </c>
      <c r="E473" s="18" t="s">
        <v>1164</v>
      </c>
      <c r="F473" s="18"/>
      <c r="G473" s="18" t="s">
        <v>1166</v>
      </c>
      <c r="H473" s="100" t="s">
        <v>1165</v>
      </c>
      <c r="I473" s="12" t="str">
        <f>IF(ISERROR(VLOOKUP($H473,Zoznamy!$H$3:$I$620,2,FALSE)),"",VLOOKUP($H473,Zoznamy!$H$3:$I$620,2,FALSE))</f>
        <v/>
      </c>
      <c r="J473" s="24"/>
      <c r="K473" s="24" t="s">
        <v>1156</v>
      </c>
      <c r="L473" s="24" t="str">
        <f>IF(ISERROR(VLOOKUP($B473&amp;" "&amp;$M473,Zoznamy!$N$4:$O$14,2,FALSE)),"",VLOOKUP($B473&amp;" "&amp;$M473,Zoznamy!$N$4:$O$14,2,FALSE))</f>
        <v/>
      </c>
      <c r="M473" s="24" t="str">
        <f>IF(ISERROR(VLOOKUP($K473,Zoznamy!$L$4:$M$7,2,FALSE)),"",VLOOKUP($K473,Zoznamy!$L$4:$M$7,2,FALSE))</f>
        <v/>
      </c>
      <c r="N473" s="24" t="str">
        <f t="shared" si="8"/>
        <v/>
      </c>
      <c r="O473" s="24" t="str">
        <f>IF(ISERROR(VLOOKUP($B473,Zoznamy!$B$4:$K$12,10,FALSE)),"",VLOOKUP($B473,Zoznamy!$B$4:$K$12,10,FALSE))</f>
        <v/>
      </c>
    </row>
    <row r="474" spans="1:15" x14ac:dyDescent="0.25">
      <c r="A474" s="12"/>
      <c r="B474" s="18" t="s">
        <v>1076</v>
      </c>
      <c r="C474" s="12" t="str">
        <f>IF(ISERROR(VLOOKUP($B474,Zoznamy!$B$4:$C$11,2,FALSE)),"",VLOOKUP($B474,Zoznamy!$B$4:$C$11,2,FALSE))</f>
        <v/>
      </c>
      <c r="D474" s="18" t="s">
        <v>1154</v>
      </c>
      <c r="E474" s="18" t="s">
        <v>1164</v>
      </c>
      <c r="F474" s="18"/>
      <c r="G474" s="18" t="s">
        <v>1166</v>
      </c>
      <c r="H474" s="100" t="s">
        <v>1165</v>
      </c>
      <c r="I474" s="12" t="str">
        <f>IF(ISERROR(VLOOKUP($H474,Zoznamy!$H$3:$I$620,2,FALSE)),"",VLOOKUP($H474,Zoznamy!$H$3:$I$620,2,FALSE))</f>
        <v/>
      </c>
      <c r="J474" s="24"/>
      <c r="K474" s="24" t="s">
        <v>1156</v>
      </c>
      <c r="L474" s="24" t="str">
        <f>IF(ISERROR(VLOOKUP($B474&amp;" "&amp;$M474,Zoznamy!$N$4:$O$14,2,FALSE)),"",VLOOKUP($B474&amp;" "&amp;$M474,Zoznamy!$N$4:$O$14,2,FALSE))</f>
        <v/>
      </c>
      <c r="M474" s="24" t="str">
        <f>IF(ISERROR(VLOOKUP($K474,Zoznamy!$L$4:$M$7,2,FALSE)),"",VLOOKUP($K474,Zoznamy!$L$4:$M$7,2,FALSE))</f>
        <v/>
      </c>
      <c r="N474" s="24" t="str">
        <f t="shared" si="8"/>
        <v/>
      </c>
      <c r="O474" s="24" t="str">
        <f>IF(ISERROR(VLOOKUP($B474,Zoznamy!$B$4:$K$12,10,FALSE)),"",VLOOKUP($B474,Zoznamy!$B$4:$K$12,10,FALSE))</f>
        <v/>
      </c>
    </row>
    <row r="475" spans="1:15" x14ac:dyDescent="0.25">
      <c r="A475" s="12"/>
      <c r="B475" s="18" t="s">
        <v>1076</v>
      </c>
      <c r="C475" s="12" t="str">
        <f>IF(ISERROR(VLOOKUP($B475,Zoznamy!$B$4:$C$11,2,FALSE)),"",VLOOKUP($B475,Zoznamy!$B$4:$C$11,2,FALSE))</f>
        <v/>
      </c>
      <c r="D475" s="18" t="s">
        <v>1154</v>
      </c>
      <c r="E475" s="18" t="s">
        <v>1164</v>
      </c>
      <c r="F475" s="18"/>
      <c r="G475" s="18" t="s">
        <v>1166</v>
      </c>
      <c r="H475" s="100" t="s">
        <v>1165</v>
      </c>
      <c r="I475" s="12" t="str">
        <f>IF(ISERROR(VLOOKUP($H475,Zoznamy!$H$3:$I$620,2,FALSE)),"",VLOOKUP($H475,Zoznamy!$H$3:$I$620,2,FALSE))</f>
        <v/>
      </c>
      <c r="J475" s="24"/>
      <c r="K475" s="24" t="s">
        <v>1156</v>
      </c>
      <c r="L475" s="24" t="str">
        <f>IF(ISERROR(VLOOKUP($B475&amp;" "&amp;$M475,Zoznamy!$N$4:$O$14,2,FALSE)),"",VLOOKUP($B475&amp;" "&amp;$M475,Zoznamy!$N$4:$O$14,2,FALSE))</f>
        <v/>
      </c>
      <c r="M475" s="24" t="str">
        <f>IF(ISERROR(VLOOKUP($K475,Zoznamy!$L$4:$M$7,2,FALSE)),"",VLOOKUP($K475,Zoznamy!$L$4:$M$7,2,FALSE))</f>
        <v/>
      </c>
      <c r="N475" s="24" t="str">
        <f t="shared" si="8"/>
        <v/>
      </c>
      <c r="O475" s="24" t="str">
        <f>IF(ISERROR(VLOOKUP($B475,Zoznamy!$B$4:$K$12,10,FALSE)),"",VLOOKUP($B475,Zoznamy!$B$4:$K$12,10,FALSE))</f>
        <v/>
      </c>
    </row>
    <row r="476" spans="1:15" x14ac:dyDescent="0.25">
      <c r="A476" s="12"/>
      <c r="B476" s="18" t="s">
        <v>1076</v>
      </c>
      <c r="C476" s="12" t="str">
        <f>IF(ISERROR(VLOOKUP($B476,Zoznamy!$B$4:$C$11,2,FALSE)),"",VLOOKUP($B476,Zoznamy!$B$4:$C$11,2,FALSE))</f>
        <v/>
      </c>
      <c r="D476" s="18" t="s">
        <v>1154</v>
      </c>
      <c r="E476" s="18" t="s">
        <v>1164</v>
      </c>
      <c r="F476" s="18"/>
      <c r="G476" s="18" t="s">
        <v>1166</v>
      </c>
      <c r="H476" s="100" t="s">
        <v>1165</v>
      </c>
      <c r="I476" s="12" t="str">
        <f>IF(ISERROR(VLOOKUP($H476,Zoznamy!$H$3:$I$620,2,FALSE)),"",VLOOKUP($H476,Zoznamy!$H$3:$I$620,2,FALSE))</f>
        <v/>
      </c>
      <c r="J476" s="24"/>
      <c r="K476" s="24" t="s">
        <v>1156</v>
      </c>
      <c r="L476" s="24" t="str">
        <f>IF(ISERROR(VLOOKUP($B476&amp;" "&amp;$M476,Zoznamy!$N$4:$O$14,2,FALSE)),"",VLOOKUP($B476&amp;" "&amp;$M476,Zoznamy!$N$4:$O$14,2,FALSE))</f>
        <v/>
      </c>
      <c r="M476" s="24" t="str">
        <f>IF(ISERROR(VLOOKUP($K476,Zoznamy!$L$4:$M$7,2,FALSE)),"",VLOOKUP($K476,Zoznamy!$L$4:$M$7,2,FALSE))</f>
        <v/>
      </c>
      <c r="N476" s="24" t="str">
        <f t="shared" si="8"/>
        <v/>
      </c>
      <c r="O476" s="24" t="str">
        <f>IF(ISERROR(VLOOKUP($B476,Zoznamy!$B$4:$K$12,10,FALSE)),"",VLOOKUP($B476,Zoznamy!$B$4:$K$12,10,FALSE))</f>
        <v/>
      </c>
    </row>
    <row r="477" spans="1:15" x14ac:dyDescent="0.25">
      <c r="A477" s="12"/>
      <c r="B477" s="18" t="s">
        <v>1076</v>
      </c>
      <c r="C477" s="12" t="str">
        <f>IF(ISERROR(VLOOKUP($B477,Zoznamy!$B$4:$C$11,2,FALSE)),"",VLOOKUP($B477,Zoznamy!$B$4:$C$11,2,FALSE))</f>
        <v/>
      </c>
      <c r="D477" s="18" t="s">
        <v>1154</v>
      </c>
      <c r="E477" s="18" t="s">
        <v>1164</v>
      </c>
      <c r="F477" s="18"/>
      <c r="G477" s="18" t="s">
        <v>1166</v>
      </c>
      <c r="H477" s="100" t="s">
        <v>1165</v>
      </c>
      <c r="I477" s="12" t="str">
        <f>IF(ISERROR(VLOOKUP($H477,Zoznamy!$H$3:$I$620,2,FALSE)),"",VLOOKUP($H477,Zoznamy!$H$3:$I$620,2,FALSE))</f>
        <v/>
      </c>
      <c r="J477" s="24"/>
      <c r="K477" s="24" t="s">
        <v>1156</v>
      </c>
      <c r="L477" s="24" t="str">
        <f>IF(ISERROR(VLOOKUP($B477&amp;" "&amp;$M477,Zoznamy!$N$4:$O$14,2,FALSE)),"",VLOOKUP($B477&amp;" "&amp;$M477,Zoznamy!$N$4:$O$14,2,FALSE))</f>
        <v/>
      </c>
      <c r="M477" s="24" t="str">
        <f>IF(ISERROR(VLOOKUP($K477,Zoznamy!$L$4:$M$7,2,FALSE)),"",VLOOKUP($K477,Zoznamy!$L$4:$M$7,2,FALSE))</f>
        <v/>
      </c>
      <c r="N477" s="24" t="str">
        <f t="shared" si="8"/>
        <v/>
      </c>
      <c r="O477" s="24" t="str">
        <f>IF(ISERROR(VLOOKUP($B477,Zoznamy!$B$4:$K$12,10,FALSE)),"",VLOOKUP($B477,Zoznamy!$B$4:$K$12,10,FALSE))</f>
        <v/>
      </c>
    </row>
    <row r="478" spans="1:15" x14ac:dyDescent="0.25">
      <c r="A478" s="12"/>
      <c r="B478" s="18" t="s">
        <v>1076</v>
      </c>
      <c r="C478" s="12" t="str">
        <f>IF(ISERROR(VLOOKUP($B478,Zoznamy!$B$4:$C$11,2,FALSE)),"",VLOOKUP($B478,Zoznamy!$B$4:$C$11,2,FALSE))</f>
        <v/>
      </c>
      <c r="D478" s="18" t="s">
        <v>1154</v>
      </c>
      <c r="E478" s="18" t="s">
        <v>1164</v>
      </c>
      <c r="F478" s="18"/>
      <c r="G478" s="18" t="s">
        <v>1166</v>
      </c>
      <c r="H478" s="100" t="s">
        <v>1165</v>
      </c>
      <c r="I478" s="12" t="str">
        <f>IF(ISERROR(VLOOKUP($H478,Zoznamy!$H$3:$I$620,2,FALSE)),"",VLOOKUP($H478,Zoznamy!$H$3:$I$620,2,FALSE))</f>
        <v/>
      </c>
      <c r="J478" s="24"/>
      <c r="K478" s="24" t="s">
        <v>1156</v>
      </c>
      <c r="L478" s="24" t="str">
        <f>IF(ISERROR(VLOOKUP($B478&amp;" "&amp;$M478,Zoznamy!$N$4:$O$14,2,FALSE)),"",VLOOKUP($B478&amp;" "&amp;$M478,Zoznamy!$N$4:$O$14,2,FALSE))</f>
        <v/>
      </c>
      <c r="M478" s="24" t="str">
        <f>IF(ISERROR(VLOOKUP($K478,Zoznamy!$L$4:$M$7,2,FALSE)),"",VLOOKUP($K478,Zoznamy!$L$4:$M$7,2,FALSE))</f>
        <v/>
      </c>
      <c r="N478" s="24" t="str">
        <f t="shared" si="8"/>
        <v/>
      </c>
      <c r="O478" s="24" t="str">
        <f>IF(ISERROR(VLOOKUP($B478,Zoznamy!$B$4:$K$12,10,FALSE)),"",VLOOKUP($B478,Zoznamy!$B$4:$K$12,10,FALSE))</f>
        <v/>
      </c>
    </row>
    <row r="479" spans="1:15" x14ac:dyDescent="0.25">
      <c r="A479" s="12"/>
      <c r="B479" s="18" t="s">
        <v>1076</v>
      </c>
      <c r="C479" s="12" t="str">
        <f>IF(ISERROR(VLOOKUP($B479,Zoznamy!$B$4:$C$11,2,FALSE)),"",VLOOKUP($B479,Zoznamy!$B$4:$C$11,2,FALSE))</f>
        <v/>
      </c>
      <c r="D479" s="18" t="s">
        <v>1154</v>
      </c>
      <c r="E479" s="18" t="s">
        <v>1164</v>
      </c>
      <c r="F479" s="18"/>
      <c r="G479" s="18" t="s">
        <v>1166</v>
      </c>
      <c r="H479" s="100" t="s">
        <v>1165</v>
      </c>
      <c r="I479" s="12" t="str">
        <f>IF(ISERROR(VLOOKUP($H479,Zoznamy!$H$3:$I$620,2,FALSE)),"",VLOOKUP($H479,Zoznamy!$H$3:$I$620,2,FALSE))</f>
        <v/>
      </c>
      <c r="J479" s="24"/>
      <c r="K479" s="24" t="s">
        <v>1156</v>
      </c>
      <c r="L479" s="24" t="str">
        <f>IF(ISERROR(VLOOKUP($B479&amp;" "&amp;$M479,Zoznamy!$N$4:$O$14,2,FALSE)),"",VLOOKUP($B479&amp;" "&amp;$M479,Zoznamy!$N$4:$O$14,2,FALSE))</f>
        <v/>
      </c>
      <c r="M479" s="24" t="str">
        <f>IF(ISERROR(VLOOKUP($K479,Zoznamy!$L$4:$M$7,2,FALSE)),"",VLOOKUP($K479,Zoznamy!$L$4:$M$7,2,FALSE))</f>
        <v/>
      </c>
      <c r="N479" s="24" t="str">
        <f t="shared" si="8"/>
        <v/>
      </c>
      <c r="O479" s="24" t="str">
        <f>IF(ISERROR(VLOOKUP($B479,Zoznamy!$B$4:$K$12,10,FALSE)),"",VLOOKUP($B479,Zoznamy!$B$4:$K$12,10,FALSE))</f>
        <v/>
      </c>
    </row>
    <row r="480" spans="1:15" x14ac:dyDescent="0.25">
      <c r="A480" s="12"/>
      <c r="B480" s="18" t="s">
        <v>1076</v>
      </c>
      <c r="C480" s="12" t="str">
        <f>IF(ISERROR(VLOOKUP($B480,Zoznamy!$B$4:$C$11,2,FALSE)),"",VLOOKUP($B480,Zoznamy!$B$4:$C$11,2,FALSE))</f>
        <v/>
      </c>
      <c r="D480" s="18" t="s">
        <v>1154</v>
      </c>
      <c r="E480" s="18" t="s">
        <v>1164</v>
      </c>
      <c r="F480" s="18"/>
      <c r="G480" s="18" t="s">
        <v>1166</v>
      </c>
      <c r="H480" s="100" t="s">
        <v>1165</v>
      </c>
      <c r="I480" s="12" t="str">
        <f>IF(ISERROR(VLOOKUP($H480,Zoznamy!$H$3:$I$620,2,FALSE)),"",VLOOKUP($H480,Zoznamy!$H$3:$I$620,2,FALSE))</f>
        <v/>
      </c>
      <c r="J480" s="24"/>
      <c r="K480" s="24" t="s">
        <v>1156</v>
      </c>
      <c r="L480" s="24" t="str">
        <f>IF(ISERROR(VLOOKUP($B480&amp;" "&amp;$M480,Zoznamy!$N$4:$O$14,2,FALSE)),"",VLOOKUP($B480&amp;" "&amp;$M480,Zoznamy!$N$4:$O$14,2,FALSE))</f>
        <v/>
      </c>
      <c r="M480" s="24" t="str">
        <f>IF(ISERROR(VLOOKUP($K480,Zoznamy!$L$4:$M$7,2,FALSE)),"",VLOOKUP($K480,Zoznamy!$L$4:$M$7,2,FALSE))</f>
        <v/>
      </c>
      <c r="N480" s="24" t="str">
        <f t="shared" si="8"/>
        <v/>
      </c>
      <c r="O480" s="24" t="str">
        <f>IF(ISERROR(VLOOKUP($B480,Zoznamy!$B$4:$K$12,10,FALSE)),"",VLOOKUP($B480,Zoznamy!$B$4:$K$12,10,FALSE))</f>
        <v/>
      </c>
    </row>
    <row r="481" spans="1:15" x14ac:dyDescent="0.25">
      <c r="A481" s="12"/>
      <c r="B481" s="18" t="s">
        <v>1076</v>
      </c>
      <c r="C481" s="12" t="str">
        <f>IF(ISERROR(VLOOKUP($B481,Zoznamy!$B$4:$C$11,2,FALSE)),"",VLOOKUP($B481,Zoznamy!$B$4:$C$11,2,FALSE))</f>
        <v/>
      </c>
      <c r="D481" s="18" t="s">
        <v>1154</v>
      </c>
      <c r="E481" s="18" t="s">
        <v>1164</v>
      </c>
      <c r="F481" s="18"/>
      <c r="G481" s="18" t="s">
        <v>1166</v>
      </c>
      <c r="H481" s="100" t="s">
        <v>1165</v>
      </c>
      <c r="I481" s="12" t="str">
        <f>IF(ISERROR(VLOOKUP($H481,Zoznamy!$H$3:$I$620,2,FALSE)),"",VLOOKUP($H481,Zoznamy!$H$3:$I$620,2,FALSE))</f>
        <v/>
      </c>
      <c r="J481" s="24"/>
      <c r="K481" s="24" t="s">
        <v>1156</v>
      </c>
      <c r="L481" s="24" t="str">
        <f>IF(ISERROR(VLOOKUP($B481&amp;" "&amp;$M481,Zoznamy!$N$4:$O$14,2,FALSE)),"",VLOOKUP($B481&amp;" "&amp;$M481,Zoznamy!$N$4:$O$14,2,FALSE))</f>
        <v/>
      </c>
      <c r="M481" s="24" t="str">
        <f>IF(ISERROR(VLOOKUP($K481,Zoznamy!$L$4:$M$7,2,FALSE)),"",VLOOKUP($K481,Zoznamy!$L$4:$M$7,2,FALSE))</f>
        <v/>
      </c>
      <c r="N481" s="24" t="str">
        <f t="shared" si="8"/>
        <v/>
      </c>
      <c r="O481" s="24" t="str">
        <f>IF(ISERROR(VLOOKUP($B481,Zoznamy!$B$4:$K$12,10,FALSE)),"",VLOOKUP($B481,Zoznamy!$B$4:$K$12,10,FALSE))</f>
        <v/>
      </c>
    </row>
    <row r="482" spans="1:15" x14ac:dyDescent="0.25">
      <c r="A482" s="12"/>
      <c r="B482" s="18" t="s">
        <v>1076</v>
      </c>
      <c r="C482" s="12" t="str">
        <f>IF(ISERROR(VLOOKUP($B482,Zoznamy!$B$4:$C$11,2,FALSE)),"",VLOOKUP($B482,Zoznamy!$B$4:$C$11,2,FALSE))</f>
        <v/>
      </c>
      <c r="D482" s="18" t="s">
        <v>1154</v>
      </c>
      <c r="E482" s="18" t="s">
        <v>1164</v>
      </c>
      <c r="F482" s="18"/>
      <c r="G482" s="18" t="s">
        <v>1166</v>
      </c>
      <c r="H482" s="100" t="s">
        <v>1165</v>
      </c>
      <c r="I482" s="12" t="str">
        <f>IF(ISERROR(VLOOKUP($H482,Zoznamy!$H$3:$I$620,2,FALSE)),"",VLOOKUP($H482,Zoznamy!$H$3:$I$620,2,FALSE))</f>
        <v/>
      </c>
      <c r="J482" s="24"/>
      <c r="K482" s="24" t="s">
        <v>1156</v>
      </c>
      <c r="L482" s="24" t="str">
        <f>IF(ISERROR(VLOOKUP($B482&amp;" "&amp;$M482,Zoznamy!$N$4:$O$14,2,FALSE)),"",VLOOKUP($B482&amp;" "&amp;$M482,Zoznamy!$N$4:$O$14,2,FALSE))</f>
        <v/>
      </c>
      <c r="M482" s="24" t="str">
        <f>IF(ISERROR(VLOOKUP($K482,Zoznamy!$L$4:$M$7,2,FALSE)),"",VLOOKUP($K482,Zoznamy!$L$4:$M$7,2,FALSE))</f>
        <v/>
      </c>
      <c r="N482" s="24" t="str">
        <f t="shared" si="8"/>
        <v/>
      </c>
      <c r="O482" s="24" t="str">
        <f>IF(ISERROR(VLOOKUP($B482,Zoznamy!$B$4:$K$12,10,FALSE)),"",VLOOKUP($B482,Zoznamy!$B$4:$K$12,10,FALSE))</f>
        <v/>
      </c>
    </row>
    <row r="483" spans="1:15" x14ac:dyDescent="0.25">
      <c r="A483" s="12"/>
      <c r="B483" s="18" t="s">
        <v>1076</v>
      </c>
      <c r="C483" s="12" t="str">
        <f>IF(ISERROR(VLOOKUP($B483,Zoznamy!$B$4:$C$11,2,FALSE)),"",VLOOKUP($B483,Zoznamy!$B$4:$C$11,2,FALSE))</f>
        <v/>
      </c>
      <c r="D483" s="18" t="s">
        <v>1154</v>
      </c>
      <c r="E483" s="18" t="s">
        <v>1164</v>
      </c>
      <c r="F483" s="18"/>
      <c r="G483" s="18" t="s">
        <v>1166</v>
      </c>
      <c r="H483" s="100" t="s">
        <v>1165</v>
      </c>
      <c r="I483" s="12" t="str">
        <f>IF(ISERROR(VLOOKUP($H483,Zoznamy!$H$3:$I$620,2,FALSE)),"",VLOOKUP($H483,Zoznamy!$H$3:$I$620,2,FALSE))</f>
        <v/>
      </c>
      <c r="J483" s="24"/>
      <c r="K483" s="24" t="s">
        <v>1156</v>
      </c>
      <c r="L483" s="24" t="str">
        <f>IF(ISERROR(VLOOKUP($B483&amp;" "&amp;$M483,Zoznamy!$N$4:$O$14,2,FALSE)),"",VLOOKUP($B483&amp;" "&amp;$M483,Zoznamy!$N$4:$O$14,2,FALSE))</f>
        <v/>
      </c>
      <c r="M483" s="24" t="str">
        <f>IF(ISERROR(VLOOKUP($K483,Zoznamy!$L$4:$M$7,2,FALSE)),"",VLOOKUP($K483,Zoznamy!$L$4:$M$7,2,FALSE))</f>
        <v/>
      </c>
      <c r="N483" s="24" t="str">
        <f t="shared" si="8"/>
        <v/>
      </c>
      <c r="O483" s="24" t="str">
        <f>IF(ISERROR(VLOOKUP($B483,Zoznamy!$B$4:$K$12,10,FALSE)),"",VLOOKUP($B483,Zoznamy!$B$4:$K$12,10,FALSE))</f>
        <v/>
      </c>
    </row>
    <row r="484" spans="1:15" x14ac:dyDescent="0.25">
      <c r="A484" s="12"/>
      <c r="B484" s="18" t="s">
        <v>1076</v>
      </c>
      <c r="C484" s="12" t="str">
        <f>IF(ISERROR(VLOOKUP($B484,Zoznamy!$B$4:$C$11,2,FALSE)),"",VLOOKUP($B484,Zoznamy!$B$4:$C$11,2,FALSE))</f>
        <v/>
      </c>
      <c r="D484" s="18" t="s">
        <v>1154</v>
      </c>
      <c r="E484" s="18" t="s">
        <v>1164</v>
      </c>
      <c r="F484" s="18"/>
      <c r="G484" s="18" t="s">
        <v>1166</v>
      </c>
      <c r="H484" s="100" t="s">
        <v>1165</v>
      </c>
      <c r="I484" s="12" t="str">
        <f>IF(ISERROR(VLOOKUP($H484,Zoznamy!$H$3:$I$620,2,FALSE)),"",VLOOKUP($H484,Zoznamy!$H$3:$I$620,2,FALSE))</f>
        <v/>
      </c>
      <c r="J484" s="24"/>
      <c r="K484" s="24" t="s">
        <v>1156</v>
      </c>
      <c r="L484" s="24" t="str">
        <f>IF(ISERROR(VLOOKUP($B484&amp;" "&amp;$M484,Zoznamy!$N$4:$O$14,2,FALSE)),"",VLOOKUP($B484&amp;" "&amp;$M484,Zoznamy!$N$4:$O$14,2,FALSE))</f>
        <v/>
      </c>
      <c r="M484" s="24" t="str">
        <f>IF(ISERROR(VLOOKUP($K484,Zoznamy!$L$4:$M$7,2,FALSE)),"",VLOOKUP($K484,Zoznamy!$L$4:$M$7,2,FALSE))</f>
        <v/>
      </c>
      <c r="N484" s="24" t="str">
        <f t="shared" si="8"/>
        <v/>
      </c>
      <c r="O484" s="24" t="str">
        <f>IF(ISERROR(VLOOKUP($B484,Zoznamy!$B$4:$K$12,10,FALSE)),"",VLOOKUP($B484,Zoznamy!$B$4:$K$12,10,FALSE))</f>
        <v/>
      </c>
    </row>
    <row r="485" spans="1:15" x14ac:dyDescent="0.25">
      <c r="A485" s="12"/>
      <c r="B485" s="18" t="s">
        <v>1076</v>
      </c>
      <c r="C485" s="12" t="str">
        <f>IF(ISERROR(VLOOKUP($B485,Zoznamy!$B$4:$C$11,2,FALSE)),"",VLOOKUP($B485,Zoznamy!$B$4:$C$11,2,FALSE))</f>
        <v/>
      </c>
      <c r="D485" s="18" t="s">
        <v>1154</v>
      </c>
      <c r="E485" s="18" t="s">
        <v>1164</v>
      </c>
      <c r="F485" s="18"/>
      <c r="G485" s="18" t="s">
        <v>1166</v>
      </c>
      <c r="H485" s="100" t="s">
        <v>1165</v>
      </c>
      <c r="I485" s="12" t="str">
        <f>IF(ISERROR(VLOOKUP($H485,Zoznamy!$H$3:$I$620,2,FALSE)),"",VLOOKUP($H485,Zoznamy!$H$3:$I$620,2,FALSE))</f>
        <v/>
      </c>
      <c r="J485" s="24"/>
      <c r="K485" s="24" t="s">
        <v>1156</v>
      </c>
      <c r="L485" s="24" t="str">
        <f>IF(ISERROR(VLOOKUP($B485&amp;" "&amp;$M485,Zoznamy!$N$4:$O$14,2,FALSE)),"",VLOOKUP($B485&amp;" "&amp;$M485,Zoznamy!$N$4:$O$14,2,FALSE))</f>
        <v/>
      </c>
      <c r="M485" s="24" t="str">
        <f>IF(ISERROR(VLOOKUP($K485,Zoznamy!$L$4:$M$7,2,FALSE)),"",VLOOKUP($K485,Zoznamy!$L$4:$M$7,2,FALSE))</f>
        <v/>
      </c>
      <c r="N485" s="24" t="str">
        <f t="shared" si="8"/>
        <v/>
      </c>
      <c r="O485" s="24" t="str">
        <f>IF(ISERROR(VLOOKUP($B485,Zoznamy!$B$4:$K$12,10,FALSE)),"",VLOOKUP($B485,Zoznamy!$B$4:$K$12,10,FALSE))</f>
        <v/>
      </c>
    </row>
    <row r="486" spans="1:15" x14ac:dyDescent="0.25">
      <c r="A486" s="12"/>
      <c r="B486" s="18" t="s">
        <v>1076</v>
      </c>
      <c r="C486" s="12" t="str">
        <f>IF(ISERROR(VLOOKUP($B486,Zoznamy!$B$4:$C$11,2,FALSE)),"",VLOOKUP($B486,Zoznamy!$B$4:$C$11,2,FALSE))</f>
        <v/>
      </c>
      <c r="D486" s="18" t="s">
        <v>1154</v>
      </c>
      <c r="E486" s="18" t="s">
        <v>1164</v>
      </c>
      <c r="F486" s="18"/>
      <c r="G486" s="18" t="s">
        <v>1166</v>
      </c>
      <c r="H486" s="100" t="s">
        <v>1165</v>
      </c>
      <c r="I486" s="12" t="str">
        <f>IF(ISERROR(VLOOKUP($H486,Zoznamy!$H$3:$I$620,2,FALSE)),"",VLOOKUP($H486,Zoznamy!$H$3:$I$620,2,FALSE))</f>
        <v/>
      </c>
      <c r="J486" s="24"/>
      <c r="K486" s="24" t="s">
        <v>1156</v>
      </c>
      <c r="L486" s="24" t="str">
        <f>IF(ISERROR(VLOOKUP($B486&amp;" "&amp;$M486,Zoznamy!$N$4:$O$14,2,FALSE)),"",VLOOKUP($B486&amp;" "&amp;$M486,Zoznamy!$N$4:$O$14,2,FALSE))</f>
        <v/>
      </c>
      <c r="M486" s="24" t="str">
        <f>IF(ISERROR(VLOOKUP($K486,Zoznamy!$L$4:$M$7,2,FALSE)),"",VLOOKUP($K486,Zoznamy!$L$4:$M$7,2,FALSE))</f>
        <v/>
      </c>
      <c r="N486" s="24" t="str">
        <f t="shared" si="8"/>
        <v/>
      </c>
      <c r="O486" s="24" t="str">
        <f>IF(ISERROR(VLOOKUP($B486,Zoznamy!$B$4:$K$12,10,FALSE)),"",VLOOKUP($B486,Zoznamy!$B$4:$K$12,10,FALSE))</f>
        <v/>
      </c>
    </row>
    <row r="487" spans="1:15" x14ac:dyDescent="0.25">
      <c r="A487" s="12"/>
      <c r="B487" s="18" t="s">
        <v>1076</v>
      </c>
      <c r="C487" s="12" t="str">
        <f>IF(ISERROR(VLOOKUP($B487,Zoznamy!$B$4:$C$11,2,FALSE)),"",VLOOKUP($B487,Zoznamy!$B$4:$C$11,2,FALSE))</f>
        <v/>
      </c>
      <c r="D487" s="18" t="s">
        <v>1154</v>
      </c>
      <c r="E487" s="18" t="s">
        <v>1164</v>
      </c>
      <c r="F487" s="18"/>
      <c r="G487" s="18" t="s">
        <v>1166</v>
      </c>
      <c r="H487" s="100" t="s">
        <v>1165</v>
      </c>
      <c r="I487" s="12" t="str">
        <f>IF(ISERROR(VLOOKUP($H487,Zoznamy!$H$3:$I$620,2,FALSE)),"",VLOOKUP($H487,Zoznamy!$H$3:$I$620,2,FALSE))</f>
        <v/>
      </c>
      <c r="J487" s="24"/>
      <c r="K487" s="24" t="s">
        <v>1156</v>
      </c>
      <c r="L487" s="24" t="str">
        <f>IF(ISERROR(VLOOKUP($B487&amp;" "&amp;$M487,Zoznamy!$N$4:$O$14,2,FALSE)),"",VLOOKUP($B487&amp;" "&amp;$M487,Zoznamy!$N$4:$O$14,2,FALSE))</f>
        <v/>
      </c>
      <c r="M487" s="24" t="str">
        <f>IF(ISERROR(VLOOKUP($K487,Zoznamy!$L$4:$M$7,2,FALSE)),"",VLOOKUP($K487,Zoznamy!$L$4:$M$7,2,FALSE))</f>
        <v/>
      </c>
      <c r="N487" s="24" t="str">
        <f t="shared" si="8"/>
        <v/>
      </c>
      <c r="O487" s="24" t="str">
        <f>IF(ISERROR(VLOOKUP($B487,Zoznamy!$B$4:$K$12,10,FALSE)),"",VLOOKUP($B487,Zoznamy!$B$4:$K$12,10,FALSE))</f>
        <v/>
      </c>
    </row>
    <row r="488" spans="1:15" x14ac:dyDescent="0.25">
      <c r="A488" s="12"/>
      <c r="B488" s="18" t="s">
        <v>1076</v>
      </c>
      <c r="C488" s="12" t="str">
        <f>IF(ISERROR(VLOOKUP($B488,Zoznamy!$B$4:$C$11,2,FALSE)),"",VLOOKUP($B488,Zoznamy!$B$4:$C$11,2,FALSE))</f>
        <v/>
      </c>
      <c r="D488" s="18" t="s">
        <v>1154</v>
      </c>
      <c r="E488" s="18" t="s">
        <v>1164</v>
      </c>
      <c r="F488" s="18"/>
      <c r="G488" s="18" t="s">
        <v>1166</v>
      </c>
      <c r="H488" s="100" t="s">
        <v>1165</v>
      </c>
      <c r="I488" s="12" t="str">
        <f>IF(ISERROR(VLOOKUP($H488,Zoznamy!$H$3:$I$620,2,FALSE)),"",VLOOKUP($H488,Zoznamy!$H$3:$I$620,2,FALSE))</f>
        <v/>
      </c>
      <c r="J488" s="24"/>
      <c r="K488" s="24" t="s">
        <v>1156</v>
      </c>
      <c r="L488" s="24" t="str">
        <f>IF(ISERROR(VLOOKUP($B488&amp;" "&amp;$M488,Zoznamy!$N$4:$O$14,2,FALSE)),"",VLOOKUP($B488&amp;" "&amp;$M488,Zoznamy!$N$4:$O$14,2,FALSE))</f>
        <v/>
      </c>
      <c r="M488" s="24" t="str">
        <f>IF(ISERROR(VLOOKUP($K488,Zoznamy!$L$4:$M$7,2,FALSE)),"",VLOOKUP($K488,Zoznamy!$L$4:$M$7,2,FALSE))</f>
        <v/>
      </c>
      <c r="N488" s="24" t="str">
        <f t="shared" si="8"/>
        <v/>
      </c>
      <c r="O488" s="24" t="str">
        <f>IF(ISERROR(VLOOKUP($B488,Zoznamy!$B$4:$K$12,10,FALSE)),"",VLOOKUP($B488,Zoznamy!$B$4:$K$12,10,FALSE))</f>
        <v/>
      </c>
    </row>
    <row r="489" spans="1:15" x14ac:dyDescent="0.25">
      <c r="A489" s="12"/>
      <c r="B489" s="18" t="s">
        <v>1076</v>
      </c>
      <c r="C489" s="12" t="str">
        <f>IF(ISERROR(VLOOKUP($B489,Zoznamy!$B$4:$C$11,2,FALSE)),"",VLOOKUP($B489,Zoznamy!$B$4:$C$11,2,FALSE))</f>
        <v/>
      </c>
      <c r="D489" s="18" t="s">
        <v>1154</v>
      </c>
      <c r="E489" s="18" t="s">
        <v>1164</v>
      </c>
      <c r="F489" s="18"/>
      <c r="G489" s="18" t="s">
        <v>1166</v>
      </c>
      <c r="H489" s="100" t="s">
        <v>1165</v>
      </c>
      <c r="I489" s="12" t="str">
        <f>IF(ISERROR(VLOOKUP($H489,Zoznamy!$H$3:$I$620,2,FALSE)),"",VLOOKUP($H489,Zoznamy!$H$3:$I$620,2,FALSE))</f>
        <v/>
      </c>
      <c r="J489" s="24"/>
      <c r="K489" s="24" t="s">
        <v>1156</v>
      </c>
      <c r="L489" s="24" t="str">
        <f>IF(ISERROR(VLOOKUP($B489&amp;" "&amp;$M489,Zoznamy!$N$4:$O$14,2,FALSE)),"",VLOOKUP($B489&amp;" "&amp;$M489,Zoznamy!$N$4:$O$14,2,FALSE))</f>
        <v/>
      </c>
      <c r="M489" s="24" t="str">
        <f>IF(ISERROR(VLOOKUP($K489,Zoznamy!$L$4:$M$7,2,FALSE)),"",VLOOKUP($K489,Zoznamy!$L$4:$M$7,2,FALSE))</f>
        <v/>
      </c>
      <c r="N489" s="24" t="str">
        <f t="shared" si="8"/>
        <v/>
      </c>
      <c r="O489" s="24" t="str">
        <f>IF(ISERROR(VLOOKUP($B489,Zoznamy!$B$4:$K$12,10,FALSE)),"",VLOOKUP($B489,Zoznamy!$B$4:$K$12,10,FALSE))</f>
        <v/>
      </c>
    </row>
    <row r="490" spans="1:15" x14ac:dyDescent="0.25">
      <c r="A490" s="12"/>
      <c r="B490" s="18" t="s">
        <v>1076</v>
      </c>
      <c r="C490" s="12" t="str">
        <f>IF(ISERROR(VLOOKUP($B490,Zoznamy!$B$4:$C$11,2,FALSE)),"",VLOOKUP($B490,Zoznamy!$B$4:$C$11,2,FALSE))</f>
        <v/>
      </c>
      <c r="D490" s="18" t="s">
        <v>1154</v>
      </c>
      <c r="E490" s="18" t="s">
        <v>1164</v>
      </c>
      <c r="F490" s="18"/>
      <c r="G490" s="18" t="s">
        <v>1166</v>
      </c>
      <c r="H490" s="100" t="s">
        <v>1165</v>
      </c>
      <c r="I490" s="12" t="str">
        <f>IF(ISERROR(VLOOKUP($H490,Zoznamy!$H$3:$I$620,2,FALSE)),"",VLOOKUP($H490,Zoznamy!$H$3:$I$620,2,FALSE))</f>
        <v/>
      </c>
      <c r="J490" s="24"/>
      <c r="K490" s="24" t="s">
        <v>1156</v>
      </c>
      <c r="L490" s="24" t="str">
        <f>IF(ISERROR(VLOOKUP($B490&amp;" "&amp;$M490,Zoznamy!$N$4:$O$14,2,FALSE)),"",VLOOKUP($B490&amp;" "&amp;$M490,Zoznamy!$N$4:$O$14,2,FALSE))</f>
        <v/>
      </c>
      <c r="M490" s="24" t="str">
        <f>IF(ISERROR(VLOOKUP($K490,Zoznamy!$L$4:$M$7,2,FALSE)),"",VLOOKUP($K490,Zoznamy!$L$4:$M$7,2,FALSE))</f>
        <v/>
      </c>
      <c r="N490" s="24" t="str">
        <f t="shared" si="8"/>
        <v/>
      </c>
      <c r="O490" s="24" t="str">
        <f>IF(ISERROR(VLOOKUP($B490,Zoznamy!$B$4:$K$12,10,FALSE)),"",VLOOKUP($B490,Zoznamy!$B$4:$K$12,10,FALSE))</f>
        <v/>
      </c>
    </row>
    <row r="491" spans="1:15" x14ac:dyDescent="0.25">
      <c r="A491" s="12"/>
      <c r="B491" s="18" t="s">
        <v>1076</v>
      </c>
      <c r="C491" s="12" t="str">
        <f>IF(ISERROR(VLOOKUP($B491,Zoznamy!$B$4:$C$11,2,FALSE)),"",VLOOKUP($B491,Zoznamy!$B$4:$C$11,2,FALSE))</f>
        <v/>
      </c>
      <c r="D491" s="18" t="s">
        <v>1154</v>
      </c>
      <c r="E491" s="18" t="s">
        <v>1164</v>
      </c>
      <c r="F491" s="18"/>
      <c r="G491" s="18" t="s">
        <v>1166</v>
      </c>
      <c r="H491" s="100" t="s">
        <v>1165</v>
      </c>
      <c r="I491" s="12" t="str">
        <f>IF(ISERROR(VLOOKUP($H491,Zoznamy!$H$3:$I$620,2,FALSE)),"",VLOOKUP($H491,Zoznamy!$H$3:$I$620,2,FALSE))</f>
        <v/>
      </c>
      <c r="J491" s="24"/>
      <c r="K491" s="24" t="s">
        <v>1156</v>
      </c>
      <c r="L491" s="24" t="str">
        <f>IF(ISERROR(VLOOKUP($B491&amp;" "&amp;$M491,Zoznamy!$N$4:$O$14,2,FALSE)),"",VLOOKUP($B491&amp;" "&amp;$M491,Zoznamy!$N$4:$O$14,2,FALSE))</f>
        <v/>
      </c>
      <c r="M491" s="24" t="str">
        <f>IF(ISERROR(VLOOKUP($K491,Zoznamy!$L$4:$M$7,2,FALSE)),"",VLOOKUP($K491,Zoznamy!$L$4:$M$7,2,FALSE))</f>
        <v/>
      </c>
      <c r="N491" s="24" t="str">
        <f t="shared" si="8"/>
        <v/>
      </c>
      <c r="O491" s="24" t="str">
        <f>IF(ISERROR(VLOOKUP($B491,Zoznamy!$B$4:$K$12,10,FALSE)),"",VLOOKUP($B491,Zoznamy!$B$4:$K$12,10,FALSE))</f>
        <v/>
      </c>
    </row>
    <row r="492" spans="1:15" x14ac:dyDescent="0.25">
      <c r="A492" s="12"/>
      <c r="B492" s="18" t="s">
        <v>1076</v>
      </c>
      <c r="C492" s="12" t="str">
        <f>IF(ISERROR(VLOOKUP($B492,Zoznamy!$B$4:$C$11,2,FALSE)),"",VLOOKUP($B492,Zoznamy!$B$4:$C$11,2,FALSE))</f>
        <v/>
      </c>
      <c r="D492" s="18" t="s">
        <v>1154</v>
      </c>
      <c r="E492" s="18" t="s">
        <v>1164</v>
      </c>
      <c r="F492" s="18"/>
      <c r="G492" s="18" t="s">
        <v>1166</v>
      </c>
      <c r="H492" s="100" t="s">
        <v>1165</v>
      </c>
      <c r="I492" s="12" t="str">
        <f>IF(ISERROR(VLOOKUP($H492,Zoznamy!$H$3:$I$620,2,FALSE)),"",VLOOKUP($H492,Zoznamy!$H$3:$I$620,2,FALSE))</f>
        <v/>
      </c>
      <c r="J492" s="24"/>
      <c r="K492" s="24" t="s">
        <v>1156</v>
      </c>
      <c r="L492" s="24" t="str">
        <f>IF(ISERROR(VLOOKUP($B492&amp;" "&amp;$M492,Zoznamy!$N$4:$O$14,2,FALSE)),"",VLOOKUP($B492&amp;" "&amp;$M492,Zoznamy!$N$4:$O$14,2,FALSE))</f>
        <v/>
      </c>
      <c r="M492" s="24" t="str">
        <f>IF(ISERROR(VLOOKUP($K492,Zoznamy!$L$4:$M$7,2,FALSE)),"",VLOOKUP($K492,Zoznamy!$L$4:$M$7,2,FALSE))</f>
        <v/>
      </c>
      <c r="N492" s="24" t="str">
        <f t="shared" si="8"/>
        <v/>
      </c>
      <c r="O492" s="24" t="str">
        <f>IF(ISERROR(VLOOKUP($B492,Zoznamy!$B$4:$K$12,10,FALSE)),"",VLOOKUP($B492,Zoznamy!$B$4:$K$12,10,FALSE))</f>
        <v/>
      </c>
    </row>
    <row r="493" spans="1:15" x14ac:dyDescent="0.25">
      <c r="A493" s="12"/>
      <c r="B493" s="18" t="s">
        <v>1076</v>
      </c>
      <c r="C493" s="12" t="str">
        <f>IF(ISERROR(VLOOKUP($B493,Zoznamy!$B$4:$C$11,2,FALSE)),"",VLOOKUP($B493,Zoznamy!$B$4:$C$11,2,FALSE))</f>
        <v/>
      </c>
      <c r="D493" s="18" t="s">
        <v>1154</v>
      </c>
      <c r="E493" s="18" t="s">
        <v>1164</v>
      </c>
      <c r="F493" s="18"/>
      <c r="G493" s="18" t="s">
        <v>1166</v>
      </c>
      <c r="H493" s="100" t="s">
        <v>1165</v>
      </c>
      <c r="I493" s="12" t="str">
        <f>IF(ISERROR(VLOOKUP($H493,Zoznamy!$H$3:$I$620,2,FALSE)),"",VLOOKUP($H493,Zoznamy!$H$3:$I$620,2,FALSE))</f>
        <v/>
      </c>
      <c r="J493" s="24"/>
      <c r="K493" s="24" t="s">
        <v>1156</v>
      </c>
      <c r="L493" s="24" t="str">
        <f>IF(ISERROR(VLOOKUP($B493&amp;" "&amp;$M493,Zoznamy!$N$4:$O$14,2,FALSE)),"",VLOOKUP($B493&amp;" "&amp;$M493,Zoznamy!$N$4:$O$14,2,FALSE))</f>
        <v/>
      </c>
      <c r="M493" s="24" t="str">
        <f>IF(ISERROR(VLOOKUP($K493,Zoznamy!$L$4:$M$7,2,FALSE)),"",VLOOKUP($K493,Zoznamy!$L$4:$M$7,2,FALSE))</f>
        <v/>
      </c>
      <c r="N493" s="24" t="str">
        <f t="shared" si="8"/>
        <v/>
      </c>
      <c r="O493" s="24" t="str">
        <f>IF(ISERROR(VLOOKUP($B493,Zoznamy!$B$4:$K$12,10,FALSE)),"",VLOOKUP($B493,Zoznamy!$B$4:$K$12,10,FALSE))</f>
        <v/>
      </c>
    </row>
    <row r="494" spans="1:15" x14ac:dyDescent="0.25">
      <c r="A494" s="12"/>
      <c r="B494" s="18" t="s">
        <v>1076</v>
      </c>
      <c r="C494" s="12" t="str">
        <f>IF(ISERROR(VLOOKUP($B494,Zoznamy!$B$4:$C$11,2,FALSE)),"",VLOOKUP($B494,Zoznamy!$B$4:$C$11,2,FALSE))</f>
        <v/>
      </c>
      <c r="D494" s="18" t="s">
        <v>1154</v>
      </c>
      <c r="E494" s="18" t="s">
        <v>1164</v>
      </c>
      <c r="F494" s="18"/>
      <c r="G494" s="18" t="s">
        <v>1166</v>
      </c>
      <c r="H494" s="100" t="s">
        <v>1165</v>
      </c>
      <c r="I494" s="12" t="str">
        <f>IF(ISERROR(VLOOKUP($H494,Zoznamy!$H$3:$I$620,2,FALSE)),"",VLOOKUP($H494,Zoznamy!$H$3:$I$620,2,FALSE))</f>
        <v/>
      </c>
      <c r="J494" s="24"/>
      <c r="K494" s="24" t="s">
        <v>1156</v>
      </c>
      <c r="L494" s="24" t="str">
        <f>IF(ISERROR(VLOOKUP($B494&amp;" "&amp;$M494,Zoznamy!$N$4:$O$14,2,FALSE)),"",VLOOKUP($B494&amp;" "&amp;$M494,Zoznamy!$N$4:$O$14,2,FALSE))</f>
        <v/>
      </c>
      <c r="M494" s="24" t="str">
        <f>IF(ISERROR(VLOOKUP($K494,Zoznamy!$L$4:$M$7,2,FALSE)),"",VLOOKUP($K494,Zoznamy!$L$4:$M$7,2,FALSE))</f>
        <v/>
      </c>
      <c r="N494" s="24" t="str">
        <f t="shared" si="8"/>
        <v/>
      </c>
      <c r="O494" s="24" t="str">
        <f>IF(ISERROR(VLOOKUP($B494,Zoznamy!$B$4:$K$12,10,FALSE)),"",VLOOKUP($B494,Zoznamy!$B$4:$K$12,10,FALSE))</f>
        <v/>
      </c>
    </row>
    <row r="495" spans="1:15" x14ac:dyDescent="0.25">
      <c r="A495" s="12"/>
      <c r="B495" s="18" t="s">
        <v>1076</v>
      </c>
      <c r="C495" s="12" t="str">
        <f>IF(ISERROR(VLOOKUP($B495,Zoznamy!$B$4:$C$11,2,FALSE)),"",VLOOKUP($B495,Zoznamy!$B$4:$C$11,2,FALSE))</f>
        <v/>
      </c>
      <c r="D495" s="18" t="s">
        <v>1154</v>
      </c>
      <c r="E495" s="18" t="s">
        <v>1164</v>
      </c>
      <c r="F495" s="18"/>
      <c r="G495" s="18" t="s">
        <v>1166</v>
      </c>
      <c r="H495" s="100" t="s">
        <v>1165</v>
      </c>
      <c r="I495" s="12" t="str">
        <f>IF(ISERROR(VLOOKUP($H495,Zoznamy!$H$3:$I$620,2,FALSE)),"",VLOOKUP($H495,Zoznamy!$H$3:$I$620,2,FALSE))</f>
        <v/>
      </c>
      <c r="J495" s="24"/>
      <c r="K495" s="24" t="s">
        <v>1156</v>
      </c>
      <c r="L495" s="24" t="str">
        <f>IF(ISERROR(VLOOKUP($B495&amp;" "&amp;$M495,Zoznamy!$N$4:$O$14,2,FALSE)),"",VLOOKUP($B495&amp;" "&amp;$M495,Zoznamy!$N$4:$O$14,2,FALSE))</f>
        <v/>
      </c>
      <c r="M495" s="24" t="str">
        <f>IF(ISERROR(VLOOKUP($K495,Zoznamy!$L$4:$M$7,2,FALSE)),"",VLOOKUP($K495,Zoznamy!$L$4:$M$7,2,FALSE))</f>
        <v/>
      </c>
      <c r="N495" s="24" t="str">
        <f t="shared" si="8"/>
        <v/>
      </c>
      <c r="O495" s="24" t="str">
        <f>IF(ISERROR(VLOOKUP($B495,Zoznamy!$B$4:$K$12,10,FALSE)),"",VLOOKUP($B495,Zoznamy!$B$4:$K$12,10,FALSE))</f>
        <v/>
      </c>
    </row>
    <row r="496" spans="1:15" x14ac:dyDescent="0.25">
      <c r="A496" s="12"/>
      <c r="B496" s="18" t="s">
        <v>1076</v>
      </c>
      <c r="C496" s="12" t="str">
        <f>IF(ISERROR(VLOOKUP($B496,Zoznamy!$B$4:$C$11,2,FALSE)),"",VLOOKUP($B496,Zoznamy!$B$4:$C$11,2,FALSE))</f>
        <v/>
      </c>
      <c r="D496" s="18" t="s">
        <v>1154</v>
      </c>
      <c r="E496" s="18" t="s">
        <v>1164</v>
      </c>
      <c r="F496" s="18"/>
      <c r="G496" s="18" t="s">
        <v>1166</v>
      </c>
      <c r="H496" s="100" t="s">
        <v>1165</v>
      </c>
      <c r="I496" s="12" t="str">
        <f>IF(ISERROR(VLOOKUP($H496,Zoznamy!$H$3:$I$620,2,FALSE)),"",VLOOKUP($H496,Zoznamy!$H$3:$I$620,2,FALSE))</f>
        <v/>
      </c>
      <c r="J496" s="24"/>
      <c r="K496" s="24" t="s">
        <v>1156</v>
      </c>
      <c r="L496" s="24" t="str">
        <f>IF(ISERROR(VLOOKUP($B496&amp;" "&amp;$M496,Zoznamy!$N$4:$O$14,2,FALSE)),"",VLOOKUP($B496&amp;" "&amp;$M496,Zoznamy!$N$4:$O$14,2,FALSE))</f>
        <v/>
      </c>
      <c r="M496" s="24" t="str">
        <f>IF(ISERROR(VLOOKUP($K496,Zoznamy!$L$4:$M$7,2,FALSE)),"",VLOOKUP($K496,Zoznamy!$L$4:$M$7,2,FALSE))</f>
        <v/>
      </c>
      <c r="N496" s="24" t="str">
        <f t="shared" si="8"/>
        <v/>
      </c>
      <c r="O496" s="24" t="str">
        <f>IF(ISERROR(VLOOKUP($B496,Zoznamy!$B$4:$K$12,10,FALSE)),"",VLOOKUP($B496,Zoznamy!$B$4:$K$12,10,FALSE))</f>
        <v/>
      </c>
    </row>
    <row r="497" spans="1:15" x14ac:dyDescent="0.25">
      <c r="A497" s="12"/>
      <c r="B497" s="18" t="s">
        <v>1076</v>
      </c>
      <c r="C497" s="12" t="str">
        <f>IF(ISERROR(VLOOKUP($B497,Zoznamy!$B$4:$C$11,2,FALSE)),"",VLOOKUP($B497,Zoznamy!$B$4:$C$11,2,FALSE))</f>
        <v/>
      </c>
      <c r="D497" s="18" t="s">
        <v>1154</v>
      </c>
      <c r="E497" s="18" t="s">
        <v>1164</v>
      </c>
      <c r="F497" s="18"/>
      <c r="G497" s="18" t="s">
        <v>1166</v>
      </c>
      <c r="H497" s="100" t="s">
        <v>1165</v>
      </c>
      <c r="I497" s="12" t="str">
        <f>IF(ISERROR(VLOOKUP($H497,Zoznamy!$H$3:$I$620,2,FALSE)),"",VLOOKUP($H497,Zoznamy!$H$3:$I$620,2,FALSE))</f>
        <v/>
      </c>
      <c r="J497" s="24"/>
      <c r="K497" s="24" t="s">
        <v>1156</v>
      </c>
      <c r="L497" s="24" t="str">
        <f>IF(ISERROR(VLOOKUP($B497&amp;" "&amp;$M497,Zoznamy!$N$4:$O$14,2,FALSE)),"",VLOOKUP($B497&amp;" "&amp;$M497,Zoznamy!$N$4:$O$14,2,FALSE))</f>
        <v/>
      </c>
      <c r="M497" s="24" t="str">
        <f>IF(ISERROR(VLOOKUP($K497,Zoznamy!$L$4:$M$7,2,FALSE)),"",VLOOKUP($K497,Zoznamy!$L$4:$M$7,2,FALSE))</f>
        <v/>
      </c>
      <c r="N497" s="24" t="str">
        <f t="shared" si="8"/>
        <v/>
      </c>
      <c r="O497" s="24" t="str">
        <f>IF(ISERROR(VLOOKUP($B497,Zoznamy!$B$4:$K$12,10,FALSE)),"",VLOOKUP($B497,Zoznamy!$B$4:$K$12,10,FALSE))</f>
        <v/>
      </c>
    </row>
    <row r="498" spans="1:15" x14ac:dyDescent="0.25">
      <c r="A498" s="12"/>
      <c r="B498" s="18" t="s">
        <v>1076</v>
      </c>
      <c r="C498" s="12" t="str">
        <f>IF(ISERROR(VLOOKUP($B498,Zoznamy!$B$4:$C$11,2,FALSE)),"",VLOOKUP($B498,Zoznamy!$B$4:$C$11,2,FALSE))</f>
        <v/>
      </c>
      <c r="D498" s="18" t="s">
        <v>1154</v>
      </c>
      <c r="E498" s="18" t="s">
        <v>1164</v>
      </c>
      <c r="F498" s="18"/>
      <c r="G498" s="18" t="s">
        <v>1166</v>
      </c>
      <c r="H498" s="100" t="s">
        <v>1165</v>
      </c>
      <c r="I498" s="12" t="str">
        <f>IF(ISERROR(VLOOKUP($H498,Zoznamy!$H$3:$I$620,2,FALSE)),"",VLOOKUP($H498,Zoznamy!$H$3:$I$620,2,FALSE))</f>
        <v/>
      </c>
      <c r="J498" s="24"/>
      <c r="K498" s="24" t="s">
        <v>1156</v>
      </c>
      <c r="L498" s="24" t="str">
        <f>IF(ISERROR(VLOOKUP($B498&amp;" "&amp;$M498,Zoznamy!$N$4:$O$14,2,FALSE)),"",VLOOKUP($B498&amp;" "&amp;$M498,Zoznamy!$N$4:$O$14,2,FALSE))</f>
        <v/>
      </c>
      <c r="M498" s="24" t="str">
        <f>IF(ISERROR(VLOOKUP($K498,Zoznamy!$L$4:$M$7,2,FALSE)),"",VLOOKUP($K498,Zoznamy!$L$4:$M$7,2,FALSE))</f>
        <v/>
      </c>
      <c r="N498" s="24" t="str">
        <f t="shared" si="8"/>
        <v/>
      </c>
      <c r="O498" s="24" t="str">
        <f>IF(ISERROR(VLOOKUP($B498,Zoznamy!$B$4:$K$12,10,FALSE)),"",VLOOKUP($B498,Zoznamy!$B$4:$K$12,10,FALSE))</f>
        <v/>
      </c>
    </row>
    <row r="499" spans="1:15" x14ac:dyDescent="0.25">
      <c r="A499" s="12"/>
      <c r="B499" s="18" t="s">
        <v>1076</v>
      </c>
      <c r="C499" s="12" t="str">
        <f>IF(ISERROR(VLOOKUP($B499,Zoznamy!$B$4:$C$11,2,FALSE)),"",VLOOKUP($B499,Zoznamy!$B$4:$C$11,2,FALSE))</f>
        <v/>
      </c>
      <c r="D499" s="18" t="s">
        <v>1154</v>
      </c>
      <c r="E499" s="18" t="s">
        <v>1164</v>
      </c>
      <c r="F499" s="18"/>
      <c r="G499" s="18" t="s">
        <v>1166</v>
      </c>
      <c r="H499" s="100" t="s">
        <v>1165</v>
      </c>
      <c r="I499" s="12" t="str">
        <f>IF(ISERROR(VLOOKUP($H499,Zoznamy!$H$3:$I$620,2,FALSE)),"",VLOOKUP($H499,Zoznamy!$H$3:$I$620,2,FALSE))</f>
        <v/>
      </c>
      <c r="J499" s="24"/>
      <c r="K499" s="24" t="s">
        <v>1156</v>
      </c>
      <c r="L499" s="24" t="str">
        <f>IF(ISERROR(VLOOKUP($B499&amp;" "&amp;$M499,Zoznamy!$N$4:$O$14,2,FALSE)),"",VLOOKUP($B499&amp;" "&amp;$M499,Zoznamy!$N$4:$O$14,2,FALSE))</f>
        <v/>
      </c>
      <c r="M499" s="24" t="str">
        <f>IF(ISERROR(VLOOKUP($K499,Zoznamy!$L$4:$M$7,2,FALSE)),"",VLOOKUP($K499,Zoznamy!$L$4:$M$7,2,FALSE))</f>
        <v/>
      </c>
      <c r="N499" s="24" t="str">
        <f t="shared" si="8"/>
        <v/>
      </c>
      <c r="O499" s="24" t="str">
        <f>IF(ISERROR(VLOOKUP($B499,Zoznamy!$B$4:$K$12,10,FALSE)),"",VLOOKUP($B499,Zoznamy!$B$4:$K$12,10,FALSE))</f>
        <v/>
      </c>
    </row>
    <row r="500" spans="1:15" x14ac:dyDescent="0.25">
      <c r="A500" s="12"/>
      <c r="B500" s="18" t="s">
        <v>1076</v>
      </c>
      <c r="C500" s="12" t="str">
        <f>IF(ISERROR(VLOOKUP($B500,Zoznamy!$B$4:$C$11,2,FALSE)),"",VLOOKUP($B500,Zoznamy!$B$4:$C$11,2,FALSE))</f>
        <v/>
      </c>
      <c r="D500" s="18" t="s">
        <v>1154</v>
      </c>
      <c r="E500" s="18" t="s">
        <v>1164</v>
      </c>
      <c r="F500" s="18"/>
      <c r="G500" s="18" t="s">
        <v>1166</v>
      </c>
      <c r="H500" s="100" t="s">
        <v>1165</v>
      </c>
      <c r="I500" s="12" t="str">
        <f>IF(ISERROR(VLOOKUP($H500,Zoznamy!$H$3:$I$620,2,FALSE)),"",VLOOKUP($H500,Zoznamy!$H$3:$I$620,2,FALSE))</f>
        <v/>
      </c>
      <c r="J500" s="24"/>
      <c r="K500" s="24" t="s">
        <v>1156</v>
      </c>
      <c r="L500" s="24" t="str">
        <f>IF(ISERROR(VLOOKUP($B500&amp;" "&amp;$M500,Zoznamy!$N$4:$O$14,2,FALSE)),"",VLOOKUP($B500&amp;" "&amp;$M500,Zoznamy!$N$4:$O$14,2,FALSE))</f>
        <v/>
      </c>
      <c r="M500" s="24" t="str">
        <f>IF(ISERROR(VLOOKUP($K500,Zoznamy!$L$4:$M$7,2,FALSE)),"",VLOOKUP($K500,Zoznamy!$L$4:$M$7,2,FALSE))</f>
        <v/>
      </c>
      <c r="N500" s="24" t="str">
        <f t="shared" si="8"/>
        <v/>
      </c>
      <c r="O500" s="24" t="str">
        <f>IF(ISERROR(VLOOKUP($B500,Zoznamy!$B$4:$K$12,10,FALSE)),"",VLOOKUP($B500,Zoznamy!$B$4:$K$12,10,FALSE))</f>
        <v/>
      </c>
    </row>
    <row r="501" spans="1:15" x14ac:dyDescent="0.25">
      <c r="A501" s="12"/>
      <c r="B501" s="18" t="s">
        <v>1076</v>
      </c>
      <c r="C501" s="12" t="str">
        <f>IF(ISERROR(VLOOKUP($B501,Zoznamy!$B$4:$C$11,2,FALSE)),"",VLOOKUP($B501,Zoznamy!$B$4:$C$11,2,FALSE))</f>
        <v/>
      </c>
      <c r="D501" s="18" t="s">
        <v>1154</v>
      </c>
      <c r="E501" s="18" t="s">
        <v>1164</v>
      </c>
      <c r="F501" s="18"/>
      <c r="G501" s="18" t="s">
        <v>1166</v>
      </c>
      <c r="H501" s="100" t="s">
        <v>1165</v>
      </c>
      <c r="I501" s="12" t="str">
        <f>IF(ISERROR(VLOOKUP($H501,Zoznamy!$H$3:$I$620,2,FALSE)),"",VLOOKUP($H501,Zoznamy!$H$3:$I$620,2,FALSE))</f>
        <v/>
      </c>
      <c r="J501" s="24"/>
      <c r="K501" s="24" t="s">
        <v>1156</v>
      </c>
      <c r="L501" s="24" t="str">
        <f>IF(ISERROR(VLOOKUP($B501&amp;" "&amp;$M501,Zoznamy!$N$4:$O$14,2,FALSE)),"",VLOOKUP($B501&amp;" "&amp;$M501,Zoznamy!$N$4:$O$14,2,FALSE))</f>
        <v/>
      </c>
      <c r="M501" s="24" t="str">
        <f>IF(ISERROR(VLOOKUP($K501,Zoznamy!$L$4:$M$7,2,FALSE)),"",VLOOKUP($K501,Zoznamy!$L$4:$M$7,2,FALSE))</f>
        <v/>
      </c>
      <c r="N501" s="24" t="str">
        <f t="shared" si="8"/>
        <v/>
      </c>
      <c r="O501" s="24" t="str">
        <f>IF(ISERROR(VLOOKUP($B501,Zoznamy!$B$4:$K$12,10,FALSE)),"",VLOOKUP($B501,Zoznamy!$B$4:$K$12,10,FALSE))</f>
        <v/>
      </c>
    </row>
    <row r="502" spans="1:15" x14ac:dyDescent="0.25">
      <c r="A502" s="12"/>
      <c r="B502" s="18" t="s">
        <v>1076</v>
      </c>
      <c r="C502" s="12" t="str">
        <f>IF(ISERROR(VLOOKUP($B502,Zoznamy!$B$4:$C$11,2,FALSE)),"",VLOOKUP($B502,Zoznamy!$B$4:$C$11,2,FALSE))</f>
        <v/>
      </c>
      <c r="D502" s="18" t="s">
        <v>1154</v>
      </c>
      <c r="E502" s="18" t="s">
        <v>1164</v>
      </c>
      <c r="F502" s="18"/>
      <c r="G502" s="18" t="s">
        <v>1166</v>
      </c>
      <c r="H502" s="100" t="s">
        <v>1165</v>
      </c>
      <c r="I502" s="12" t="str">
        <f>IF(ISERROR(VLOOKUP($H502,Zoznamy!$H$3:$I$620,2,FALSE)),"",VLOOKUP($H502,Zoznamy!$H$3:$I$620,2,FALSE))</f>
        <v/>
      </c>
      <c r="J502" s="24"/>
      <c r="K502" s="24" t="s">
        <v>1156</v>
      </c>
      <c r="L502" s="24" t="str">
        <f>IF(ISERROR(VLOOKUP($B502&amp;" "&amp;$M502,Zoznamy!$N$4:$O$14,2,FALSE)),"",VLOOKUP($B502&amp;" "&amp;$M502,Zoznamy!$N$4:$O$14,2,FALSE))</f>
        <v/>
      </c>
      <c r="M502" s="24" t="str">
        <f>IF(ISERROR(VLOOKUP($K502,Zoznamy!$L$4:$M$7,2,FALSE)),"",VLOOKUP($K502,Zoznamy!$L$4:$M$7,2,FALSE))</f>
        <v/>
      </c>
      <c r="N502" s="24" t="str">
        <f t="shared" si="8"/>
        <v/>
      </c>
      <c r="O502" s="24" t="str">
        <f>IF(ISERROR(VLOOKUP($B502,Zoznamy!$B$4:$K$12,10,FALSE)),"",VLOOKUP($B502,Zoznamy!$B$4:$K$12,10,FALSE))</f>
        <v/>
      </c>
    </row>
    <row r="503" spans="1:15" x14ac:dyDescent="0.25">
      <c r="A503" s="12"/>
      <c r="B503" s="18" t="s">
        <v>1076</v>
      </c>
      <c r="C503" s="12" t="str">
        <f>IF(ISERROR(VLOOKUP($B503,Zoznamy!$B$4:$C$11,2,FALSE)),"",VLOOKUP($B503,Zoznamy!$B$4:$C$11,2,FALSE))</f>
        <v/>
      </c>
      <c r="D503" s="18" t="s">
        <v>1154</v>
      </c>
      <c r="E503" s="18" t="s">
        <v>1164</v>
      </c>
      <c r="F503" s="18"/>
      <c r="G503" s="18" t="s">
        <v>1166</v>
      </c>
      <c r="H503" s="100" t="s">
        <v>1165</v>
      </c>
      <c r="I503" s="12" t="str">
        <f>IF(ISERROR(VLOOKUP($H503,Zoznamy!$H$3:$I$620,2,FALSE)),"",VLOOKUP($H503,Zoznamy!$H$3:$I$620,2,FALSE))</f>
        <v/>
      </c>
      <c r="J503" s="24"/>
      <c r="K503" s="24" t="s">
        <v>1156</v>
      </c>
      <c r="L503" s="24" t="str">
        <f>IF(ISERROR(VLOOKUP($B503&amp;" "&amp;$M503,Zoznamy!$N$4:$O$14,2,FALSE)),"",VLOOKUP($B503&amp;" "&amp;$M503,Zoznamy!$N$4:$O$14,2,FALSE))</f>
        <v/>
      </c>
      <c r="M503" s="24" t="str">
        <f>IF(ISERROR(VLOOKUP($K503,Zoznamy!$L$4:$M$7,2,FALSE)),"",VLOOKUP($K503,Zoznamy!$L$4:$M$7,2,FALSE))</f>
        <v/>
      </c>
      <c r="N503" s="24" t="str">
        <f t="shared" si="8"/>
        <v/>
      </c>
      <c r="O503" s="24" t="str">
        <f>IF(ISERROR(VLOOKUP($B503,Zoznamy!$B$4:$K$12,10,FALSE)),"",VLOOKUP($B503,Zoznamy!$B$4:$K$12,10,FALSE))</f>
        <v/>
      </c>
    </row>
    <row r="504" spans="1:15" x14ac:dyDescent="0.25">
      <c r="A504" s="12"/>
      <c r="B504" s="18" t="s">
        <v>1076</v>
      </c>
      <c r="C504" s="12" t="str">
        <f>IF(ISERROR(VLOOKUP($B504,Zoznamy!$B$4:$C$11,2,FALSE)),"",VLOOKUP($B504,Zoznamy!$B$4:$C$11,2,FALSE))</f>
        <v/>
      </c>
      <c r="D504" s="18" t="s">
        <v>1154</v>
      </c>
      <c r="E504" s="18" t="s">
        <v>1164</v>
      </c>
      <c r="F504" s="18"/>
      <c r="G504" s="18" t="s">
        <v>1166</v>
      </c>
      <c r="H504" s="100" t="s">
        <v>1165</v>
      </c>
      <c r="I504" s="12" t="str">
        <f>IF(ISERROR(VLOOKUP($H504,Zoznamy!$H$3:$I$620,2,FALSE)),"",VLOOKUP($H504,Zoznamy!$H$3:$I$620,2,FALSE))</f>
        <v/>
      </c>
      <c r="J504" s="24"/>
      <c r="K504" s="24" t="s">
        <v>1156</v>
      </c>
      <c r="L504" s="24" t="str">
        <f>IF(ISERROR(VLOOKUP($B504&amp;" "&amp;$M504,Zoznamy!$N$4:$O$14,2,FALSE)),"",VLOOKUP($B504&amp;" "&amp;$M504,Zoznamy!$N$4:$O$14,2,FALSE))</f>
        <v/>
      </c>
      <c r="M504" s="24" t="str">
        <f>IF(ISERROR(VLOOKUP($K504,Zoznamy!$L$4:$M$7,2,FALSE)),"",VLOOKUP($K504,Zoznamy!$L$4:$M$7,2,FALSE))</f>
        <v/>
      </c>
      <c r="N504" s="24" t="str">
        <f t="shared" si="8"/>
        <v/>
      </c>
      <c r="O504" s="24" t="str">
        <f>IF(ISERROR(VLOOKUP($B504,Zoznamy!$B$4:$K$12,10,FALSE)),"",VLOOKUP($B504,Zoznamy!$B$4:$K$12,10,FALSE))</f>
        <v/>
      </c>
    </row>
    <row r="505" spans="1:15" x14ac:dyDescent="0.25">
      <c r="A505" s="12"/>
      <c r="B505" s="18" t="s">
        <v>1076</v>
      </c>
      <c r="C505" s="12" t="str">
        <f>IF(ISERROR(VLOOKUP($B505,Zoznamy!$B$4:$C$11,2,FALSE)),"",VLOOKUP($B505,Zoznamy!$B$4:$C$11,2,FALSE))</f>
        <v/>
      </c>
      <c r="D505" s="18" t="s">
        <v>1154</v>
      </c>
      <c r="E505" s="18" t="s">
        <v>1164</v>
      </c>
      <c r="F505" s="18"/>
      <c r="G505" s="18" t="s">
        <v>1166</v>
      </c>
      <c r="H505" s="100" t="s">
        <v>1165</v>
      </c>
      <c r="I505" s="12" t="str">
        <f>IF(ISERROR(VLOOKUP($H505,Zoznamy!$H$3:$I$620,2,FALSE)),"",VLOOKUP($H505,Zoznamy!$H$3:$I$620,2,FALSE))</f>
        <v/>
      </c>
      <c r="J505" s="24"/>
      <c r="K505" s="24" t="s">
        <v>1156</v>
      </c>
      <c r="L505" s="24" t="str">
        <f>IF(ISERROR(VLOOKUP($B505&amp;" "&amp;$M505,Zoznamy!$N$4:$O$14,2,FALSE)),"",VLOOKUP($B505&amp;" "&amp;$M505,Zoznamy!$N$4:$O$14,2,FALSE))</f>
        <v/>
      </c>
      <c r="M505" s="24" t="str">
        <f>IF(ISERROR(VLOOKUP($K505,Zoznamy!$L$4:$M$7,2,FALSE)),"",VLOOKUP($K505,Zoznamy!$L$4:$M$7,2,FALSE))</f>
        <v/>
      </c>
      <c r="N505" s="24" t="str">
        <f t="shared" si="8"/>
        <v/>
      </c>
      <c r="O505" s="24" t="str">
        <f>IF(ISERROR(VLOOKUP($B505,Zoznamy!$B$4:$K$12,10,FALSE)),"",VLOOKUP($B505,Zoznamy!$B$4:$K$12,10,FALSE))</f>
        <v/>
      </c>
    </row>
    <row r="506" spans="1:15" x14ac:dyDescent="0.25">
      <c r="A506" s="12"/>
      <c r="B506" s="18" t="s">
        <v>1076</v>
      </c>
      <c r="C506" s="12" t="str">
        <f>IF(ISERROR(VLOOKUP($B506,Zoznamy!$B$4:$C$11,2,FALSE)),"",VLOOKUP($B506,Zoznamy!$B$4:$C$11,2,FALSE))</f>
        <v/>
      </c>
      <c r="D506" s="18" t="s">
        <v>1154</v>
      </c>
      <c r="E506" s="18" t="s">
        <v>1164</v>
      </c>
      <c r="F506" s="18"/>
      <c r="G506" s="18" t="s">
        <v>1166</v>
      </c>
      <c r="H506" s="100" t="s">
        <v>1165</v>
      </c>
      <c r="I506" s="12" t="str">
        <f>IF(ISERROR(VLOOKUP($H506,Zoznamy!$H$3:$I$620,2,FALSE)),"",VLOOKUP($H506,Zoznamy!$H$3:$I$620,2,FALSE))</f>
        <v/>
      </c>
      <c r="J506" s="24"/>
      <c r="K506" s="24" t="s">
        <v>1156</v>
      </c>
      <c r="L506" s="24" t="str">
        <f>IF(ISERROR(VLOOKUP($B506&amp;" "&amp;$M506,Zoznamy!$N$4:$O$14,2,FALSE)),"",VLOOKUP($B506&amp;" "&amp;$M506,Zoznamy!$N$4:$O$14,2,FALSE))</f>
        <v/>
      </c>
      <c r="M506" s="24" t="str">
        <f>IF(ISERROR(VLOOKUP($K506,Zoznamy!$L$4:$M$7,2,FALSE)),"",VLOOKUP($K506,Zoznamy!$L$4:$M$7,2,FALSE))</f>
        <v/>
      </c>
      <c r="N506" s="24" t="str">
        <f t="shared" si="8"/>
        <v/>
      </c>
      <c r="O506" s="24" t="str">
        <f>IF(ISERROR(VLOOKUP($B506,Zoznamy!$B$4:$K$12,10,FALSE)),"",VLOOKUP($B506,Zoznamy!$B$4:$K$12,10,FALSE))</f>
        <v/>
      </c>
    </row>
    <row r="507" spans="1:15" x14ac:dyDescent="0.25">
      <c r="A507" s="12"/>
      <c r="B507" s="18" t="s">
        <v>1076</v>
      </c>
      <c r="C507" s="12" t="str">
        <f>IF(ISERROR(VLOOKUP($B507,Zoznamy!$B$4:$C$11,2,FALSE)),"",VLOOKUP($B507,Zoznamy!$B$4:$C$11,2,FALSE))</f>
        <v/>
      </c>
      <c r="D507" s="18" t="s">
        <v>1154</v>
      </c>
      <c r="E507" s="18" t="s">
        <v>1164</v>
      </c>
      <c r="F507" s="18"/>
      <c r="G507" s="18" t="s">
        <v>1166</v>
      </c>
      <c r="H507" s="100" t="s">
        <v>1165</v>
      </c>
      <c r="I507" s="12" t="str">
        <f>IF(ISERROR(VLOOKUP($H507,Zoznamy!$H$3:$I$620,2,FALSE)),"",VLOOKUP($H507,Zoznamy!$H$3:$I$620,2,FALSE))</f>
        <v/>
      </c>
      <c r="J507" s="24"/>
      <c r="K507" s="24" t="s">
        <v>1156</v>
      </c>
      <c r="L507" s="24" t="str">
        <f>IF(ISERROR(VLOOKUP($B507&amp;" "&amp;$M507,Zoznamy!$N$4:$O$14,2,FALSE)),"",VLOOKUP($B507&amp;" "&amp;$M507,Zoznamy!$N$4:$O$14,2,FALSE))</f>
        <v/>
      </c>
      <c r="M507" s="24" t="str">
        <f>IF(ISERROR(VLOOKUP($K507,Zoznamy!$L$4:$M$7,2,FALSE)),"",VLOOKUP($K507,Zoznamy!$L$4:$M$7,2,FALSE))</f>
        <v/>
      </c>
      <c r="N507" s="24" t="str">
        <f t="shared" si="8"/>
        <v/>
      </c>
      <c r="O507" s="24" t="str">
        <f>IF(ISERROR(VLOOKUP($B507,Zoznamy!$B$4:$K$12,10,FALSE)),"",VLOOKUP($B507,Zoznamy!$B$4:$K$12,10,FALSE))</f>
        <v/>
      </c>
    </row>
    <row r="508" spans="1:15" x14ac:dyDescent="0.25">
      <c r="A508" s="12"/>
      <c r="B508" s="18" t="s">
        <v>1076</v>
      </c>
      <c r="C508" s="12" t="str">
        <f>IF(ISERROR(VLOOKUP($B508,Zoznamy!$B$4:$C$11,2,FALSE)),"",VLOOKUP($B508,Zoznamy!$B$4:$C$11,2,FALSE))</f>
        <v/>
      </c>
      <c r="D508" s="18" t="s">
        <v>1154</v>
      </c>
      <c r="E508" s="18" t="s">
        <v>1164</v>
      </c>
      <c r="F508" s="18"/>
      <c r="G508" s="18" t="s">
        <v>1166</v>
      </c>
      <c r="H508" s="100" t="s">
        <v>1165</v>
      </c>
      <c r="I508" s="12" t="str">
        <f>IF(ISERROR(VLOOKUP($H508,Zoznamy!$H$3:$I$620,2,FALSE)),"",VLOOKUP($H508,Zoznamy!$H$3:$I$620,2,FALSE))</f>
        <v/>
      </c>
      <c r="J508" s="24"/>
      <c r="K508" s="24" t="s">
        <v>1156</v>
      </c>
      <c r="L508" s="24" t="str">
        <f>IF(ISERROR(VLOOKUP($B508&amp;" "&amp;$M508,Zoznamy!$N$4:$O$14,2,FALSE)),"",VLOOKUP($B508&amp;" "&amp;$M508,Zoznamy!$N$4:$O$14,2,FALSE))</f>
        <v/>
      </c>
      <c r="M508" s="24" t="str">
        <f>IF(ISERROR(VLOOKUP($K508,Zoznamy!$L$4:$M$7,2,FALSE)),"",VLOOKUP($K508,Zoznamy!$L$4:$M$7,2,FALSE))</f>
        <v/>
      </c>
      <c r="N508" s="24" t="str">
        <f t="shared" si="8"/>
        <v/>
      </c>
      <c r="O508" s="24" t="str">
        <f>IF(ISERROR(VLOOKUP($B508,Zoznamy!$B$4:$K$12,10,FALSE)),"",VLOOKUP($B508,Zoznamy!$B$4:$K$12,10,FALSE))</f>
        <v/>
      </c>
    </row>
    <row r="509" spans="1:15" x14ac:dyDescent="0.25">
      <c r="A509" s="12"/>
      <c r="B509" s="18" t="s">
        <v>1076</v>
      </c>
      <c r="C509" s="12" t="str">
        <f>IF(ISERROR(VLOOKUP($B509,Zoznamy!$B$4:$C$11,2,FALSE)),"",VLOOKUP($B509,Zoznamy!$B$4:$C$11,2,FALSE))</f>
        <v/>
      </c>
      <c r="D509" s="18" t="s">
        <v>1154</v>
      </c>
      <c r="E509" s="18" t="s">
        <v>1164</v>
      </c>
      <c r="F509" s="18"/>
      <c r="G509" s="18" t="s">
        <v>1166</v>
      </c>
      <c r="H509" s="100" t="s">
        <v>1165</v>
      </c>
      <c r="I509" s="12" t="str">
        <f>IF(ISERROR(VLOOKUP($H509,Zoznamy!$H$3:$I$620,2,FALSE)),"",VLOOKUP($H509,Zoznamy!$H$3:$I$620,2,FALSE))</f>
        <v/>
      </c>
      <c r="J509" s="24"/>
      <c r="K509" s="24" t="s">
        <v>1156</v>
      </c>
      <c r="L509" s="24" t="str">
        <f>IF(ISERROR(VLOOKUP($B509&amp;" "&amp;$M509,Zoznamy!$N$4:$O$14,2,FALSE)),"",VLOOKUP($B509&amp;" "&amp;$M509,Zoznamy!$N$4:$O$14,2,FALSE))</f>
        <v/>
      </c>
      <c r="M509" s="24" t="str">
        <f>IF(ISERROR(VLOOKUP($K509,Zoznamy!$L$4:$M$7,2,FALSE)),"",VLOOKUP($K509,Zoznamy!$L$4:$M$7,2,FALSE))</f>
        <v/>
      </c>
      <c r="N509" s="24" t="str">
        <f t="shared" si="8"/>
        <v/>
      </c>
      <c r="O509" s="24" t="str">
        <f>IF(ISERROR(VLOOKUP($B509,Zoznamy!$B$4:$K$12,10,FALSE)),"",VLOOKUP($B509,Zoznamy!$B$4:$K$12,10,FALSE))</f>
        <v/>
      </c>
    </row>
    <row r="510" spans="1:15" x14ac:dyDescent="0.25">
      <c r="A510" s="12"/>
      <c r="B510" s="18" t="s">
        <v>1076</v>
      </c>
      <c r="C510" s="12" t="str">
        <f>IF(ISERROR(VLOOKUP($B510,Zoznamy!$B$4:$C$11,2,FALSE)),"",VLOOKUP($B510,Zoznamy!$B$4:$C$11,2,FALSE))</f>
        <v/>
      </c>
      <c r="D510" s="18" t="s">
        <v>1154</v>
      </c>
      <c r="E510" s="18" t="s">
        <v>1164</v>
      </c>
      <c r="F510" s="18"/>
      <c r="G510" s="18" t="s">
        <v>1166</v>
      </c>
      <c r="H510" s="100" t="s">
        <v>1165</v>
      </c>
      <c r="I510" s="12" t="str">
        <f>IF(ISERROR(VLOOKUP($H510,Zoznamy!$H$3:$I$620,2,FALSE)),"",VLOOKUP($H510,Zoznamy!$H$3:$I$620,2,FALSE))</f>
        <v/>
      </c>
      <c r="J510" s="24"/>
      <c r="K510" s="24" t="s">
        <v>1156</v>
      </c>
      <c r="L510" s="24" t="str">
        <f>IF(ISERROR(VLOOKUP($B510&amp;" "&amp;$M510,Zoznamy!$N$4:$O$14,2,FALSE)),"",VLOOKUP($B510&amp;" "&amp;$M510,Zoznamy!$N$4:$O$14,2,FALSE))</f>
        <v/>
      </c>
      <c r="M510" s="24" t="str">
        <f>IF(ISERROR(VLOOKUP($K510,Zoznamy!$L$4:$M$7,2,FALSE)),"",VLOOKUP($K510,Zoznamy!$L$4:$M$7,2,FALSE))</f>
        <v/>
      </c>
      <c r="N510" s="24" t="str">
        <f t="shared" si="8"/>
        <v/>
      </c>
      <c r="O510" s="24" t="str">
        <f>IF(ISERROR(VLOOKUP($B510,Zoznamy!$B$4:$K$12,10,FALSE)),"",VLOOKUP($B510,Zoznamy!$B$4:$K$12,10,FALSE))</f>
        <v/>
      </c>
    </row>
    <row r="511" spans="1:15" x14ac:dyDescent="0.25">
      <c r="A511" s="12"/>
      <c r="B511" s="18" t="s">
        <v>1076</v>
      </c>
      <c r="C511" s="12" t="str">
        <f>IF(ISERROR(VLOOKUP($B511,Zoznamy!$B$4:$C$11,2,FALSE)),"",VLOOKUP($B511,Zoznamy!$B$4:$C$11,2,FALSE))</f>
        <v/>
      </c>
      <c r="D511" s="18" t="s">
        <v>1154</v>
      </c>
      <c r="E511" s="18" t="s">
        <v>1164</v>
      </c>
      <c r="F511" s="18"/>
      <c r="G511" s="18" t="s">
        <v>1166</v>
      </c>
      <c r="H511" s="100" t="s">
        <v>1165</v>
      </c>
      <c r="I511" s="12" t="str">
        <f>IF(ISERROR(VLOOKUP($H511,Zoznamy!$H$3:$I$620,2,FALSE)),"",VLOOKUP($H511,Zoznamy!$H$3:$I$620,2,FALSE))</f>
        <v/>
      </c>
      <c r="J511" s="24"/>
      <c r="K511" s="24" t="s">
        <v>1156</v>
      </c>
      <c r="L511" s="24" t="str">
        <f>IF(ISERROR(VLOOKUP($B511&amp;" "&amp;$M511,Zoznamy!$N$4:$O$14,2,FALSE)),"",VLOOKUP($B511&amp;" "&amp;$M511,Zoznamy!$N$4:$O$14,2,FALSE))</f>
        <v/>
      </c>
      <c r="M511" s="24" t="str">
        <f>IF(ISERROR(VLOOKUP($K511,Zoznamy!$L$4:$M$7,2,FALSE)),"",VLOOKUP($K511,Zoznamy!$L$4:$M$7,2,FALSE))</f>
        <v/>
      </c>
      <c r="N511" s="24" t="str">
        <f t="shared" si="8"/>
        <v/>
      </c>
      <c r="O511" s="24" t="str">
        <f>IF(ISERROR(VLOOKUP($B511,Zoznamy!$B$4:$K$12,10,FALSE)),"",VLOOKUP($B511,Zoznamy!$B$4:$K$12,10,FALSE))</f>
        <v/>
      </c>
    </row>
    <row r="512" spans="1:15" x14ac:dyDescent="0.25">
      <c r="A512" s="12"/>
      <c r="B512" s="18" t="s">
        <v>1076</v>
      </c>
      <c r="C512" s="12" t="str">
        <f>IF(ISERROR(VLOOKUP($B512,Zoznamy!$B$4:$C$11,2,FALSE)),"",VLOOKUP($B512,Zoznamy!$B$4:$C$11,2,FALSE))</f>
        <v/>
      </c>
      <c r="D512" s="18" t="s">
        <v>1154</v>
      </c>
      <c r="E512" s="18" t="s">
        <v>1164</v>
      </c>
      <c r="F512" s="18"/>
      <c r="G512" s="18" t="s">
        <v>1166</v>
      </c>
      <c r="H512" s="100" t="s">
        <v>1165</v>
      </c>
      <c r="I512" s="12" t="str">
        <f>IF(ISERROR(VLOOKUP($H512,Zoznamy!$H$3:$I$620,2,FALSE)),"",VLOOKUP($H512,Zoznamy!$H$3:$I$620,2,FALSE))</f>
        <v/>
      </c>
      <c r="J512" s="24"/>
      <c r="K512" s="24" t="s">
        <v>1156</v>
      </c>
      <c r="L512" s="24" t="str">
        <f>IF(ISERROR(VLOOKUP($B512&amp;" "&amp;$M512,Zoznamy!$N$4:$O$14,2,FALSE)),"",VLOOKUP($B512&amp;" "&amp;$M512,Zoznamy!$N$4:$O$14,2,FALSE))</f>
        <v/>
      </c>
      <c r="M512" s="24" t="str">
        <f>IF(ISERROR(VLOOKUP($K512,Zoznamy!$L$4:$M$7,2,FALSE)),"",VLOOKUP($K512,Zoznamy!$L$4:$M$7,2,FALSE))</f>
        <v/>
      </c>
      <c r="N512" s="24" t="str">
        <f t="shared" si="8"/>
        <v/>
      </c>
      <c r="O512" s="24" t="str">
        <f>IF(ISERROR(VLOOKUP($B512,Zoznamy!$B$4:$K$12,10,FALSE)),"",VLOOKUP($B512,Zoznamy!$B$4:$K$12,10,FALSE))</f>
        <v/>
      </c>
    </row>
    <row r="513" spans="1:15" x14ac:dyDescent="0.25">
      <c r="A513" s="12"/>
      <c r="B513" s="18" t="s">
        <v>1076</v>
      </c>
      <c r="C513" s="12" t="str">
        <f>IF(ISERROR(VLOOKUP($B513,Zoznamy!$B$4:$C$11,2,FALSE)),"",VLOOKUP($B513,Zoznamy!$B$4:$C$11,2,FALSE))</f>
        <v/>
      </c>
      <c r="D513" s="18" t="s">
        <v>1154</v>
      </c>
      <c r="E513" s="18" t="s">
        <v>1164</v>
      </c>
      <c r="F513" s="18"/>
      <c r="G513" s="18" t="s">
        <v>1166</v>
      </c>
      <c r="H513" s="100" t="s">
        <v>1165</v>
      </c>
      <c r="I513" s="12" t="str">
        <f>IF(ISERROR(VLOOKUP($H513,Zoznamy!$H$3:$I$620,2,FALSE)),"",VLOOKUP($H513,Zoznamy!$H$3:$I$620,2,FALSE))</f>
        <v/>
      </c>
      <c r="J513" s="24"/>
      <c r="K513" s="24" t="s">
        <v>1156</v>
      </c>
      <c r="L513" s="24" t="str">
        <f>IF(ISERROR(VLOOKUP($B513&amp;" "&amp;$M513,Zoznamy!$N$4:$O$14,2,FALSE)),"",VLOOKUP($B513&amp;" "&amp;$M513,Zoznamy!$N$4:$O$14,2,FALSE))</f>
        <v/>
      </c>
      <c r="M513" s="24" t="str">
        <f>IF(ISERROR(VLOOKUP($K513,Zoznamy!$L$4:$M$7,2,FALSE)),"",VLOOKUP($K513,Zoznamy!$L$4:$M$7,2,FALSE))</f>
        <v/>
      </c>
      <c r="N513" s="24" t="str">
        <f t="shared" si="8"/>
        <v/>
      </c>
      <c r="O513" s="24" t="str">
        <f>IF(ISERROR(VLOOKUP($B513,Zoznamy!$B$4:$K$12,10,FALSE)),"",VLOOKUP($B513,Zoznamy!$B$4:$K$12,10,FALSE))</f>
        <v/>
      </c>
    </row>
    <row r="514" spans="1:15" x14ac:dyDescent="0.25">
      <c r="A514" s="12"/>
      <c r="B514" s="18" t="s">
        <v>1076</v>
      </c>
      <c r="C514" s="12" t="str">
        <f>IF(ISERROR(VLOOKUP($B514,Zoznamy!$B$4:$C$11,2,FALSE)),"",VLOOKUP($B514,Zoznamy!$B$4:$C$11,2,FALSE))</f>
        <v/>
      </c>
      <c r="D514" s="18" t="s">
        <v>1154</v>
      </c>
      <c r="E514" s="18" t="s">
        <v>1164</v>
      </c>
      <c r="F514" s="18"/>
      <c r="G514" s="18" t="s">
        <v>1166</v>
      </c>
      <c r="H514" s="100" t="s">
        <v>1165</v>
      </c>
      <c r="I514" s="12" t="str">
        <f>IF(ISERROR(VLOOKUP($H514,Zoznamy!$H$3:$I$620,2,FALSE)),"",VLOOKUP($H514,Zoznamy!$H$3:$I$620,2,FALSE))</f>
        <v/>
      </c>
      <c r="J514" s="24"/>
      <c r="K514" s="24" t="s">
        <v>1156</v>
      </c>
      <c r="L514" s="24" t="str">
        <f>IF(ISERROR(VLOOKUP($B514&amp;" "&amp;$M514,Zoznamy!$N$4:$O$14,2,FALSE)),"",VLOOKUP($B514&amp;" "&amp;$M514,Zoznamy!$N$4:$O$14,2,FALSE))</f>
        <v/>
      </c>
      <c r="M514" s="24" t="str">
        <f>IF(ISERROR(VLOOKUP($K514,Zoznamy!$L$4:$M$7,2,FALSE)),"",VLOOKUP($K514,Zoznamy!$L$4:$M$7,2,FALSE))</f>
        <v/>
      </c>
      <c r="N514" s="24" t="str">
        <f t="shared" si="8"/>
        <v/>
      </c>
      <c r="O514" s="24" t="str">
        <f>IF(ISERROR(VLOOKUP($B514,Zoznamy!$B$4:$K$12,10,FALSE)),"",VLOOKUP($B514,Zoznamy!$B$4:$K$12,10,FALSE))</f>
        <v/>
      </c>
    </row>
    <row r="515" spans="1:15" x14ac:dyDescent="0.25">
      <c r="A515" s="12"/>
      <c r="B515" s="18" t="s">
        <v>1076</v>
      </c>
      <c r="C515" s="12" t="str">
        <f>IF(ISERROR(VLOOKUP($B515,Zoznamy!$B$4:$C$11,2,FALSE)),"",VLOOKUP($B515,Zoznamy!$B$4:$C$11,2,FALSE))</f>
        <v/>
      </c>
      <c r="D515" s="18" t="s">
        <v>1154</v>
      </c>
      <c r="E515" s="18" t="s">
        <v>1164</v>
      </c>
      <c r="F515" s="18"/>
      <c r="G515" s="18" t="s">
        <v>1166</v>
      </c>
      <c r="H515" s="100" t="s">
        <v>1165</v>
      </c>
      <c r="I515" s="12" t="str">
        <f>IF(ISERROR(VLOOKUP($H515,Zoznamy!$H$3:$I$620,2,FALSE)),"",VLOOKUP($H515,Zoznamy!$H$3:$I$620,2,FALSE))</f>
        <v/>
      </c>
      <c r="J515" s="24"/>
      <c r="K515" s="24" t="s">
        <v>1156</v>
      </c>
      <c r="L515" s="24" t="str">
        <f>IF(ISERROR(VLOOKUP($B515&amp;" "&amp;$M515,Zoznamy!$N$4:$O$14,2,FALSE)),"",VLOOKUP($B515&amp;" "&amp;$M515,Zoznamy!$N$4:$O$14,2,FALSE))</f>
        <v/>
      </c>
      <c r="M515" s="24" t="str">
        <f>IF(ISERROR(VLOOKUP($K515,Zoznamy!$L$4:$M$7,2,FALSE)),"",VLOOKUP($K515,Zoznamy!$L$4:$M$7,2,FALSE))</f>
        <v/>
      </c>
      <c r="N515" s="24" t="str">
        <f t="shared" si="8"/>
        <v/>
      </c>
      <c r="O515" s="24" t="str">
        <f>IF(ISERROR(VLOOKUP($B515,Zoznamy!$B$4:$K$12,10,FALSE)),"",VLOOKUP($B515,Zoznamy!$B$4:$K$12,10,FALSE))</f>
        <v/>
      </c>
    </row>
    <row r="516" spans="1:15" x14ac:dyDescent="0.25">
      <c r="A516" s="12"/>
      <c r="B516" s="18" t="s">
        <v>1076</v>
      </c>
      <c r="C516" s="12" t="str">
        <f>IF(ISERROR(VLOOKUP($B516,Zoznamy!$B$4:$C$11,2,FALSE)),"",VLOOKUP($B516,Zoznamy!$B$4:$C$11,2,FALSE))</f>
        <v/>
      </c>
      <c r="D516" s="18" t="s">
        <v>1154</v>
      </c>
      <c r="E516" s="18" t="s">
        <v>1164</v>
      </c>
      <c r="F516" s="18"/>
      <c r="G516" s="18" t="s">
        <v>1166</v>
      </c>
      <c r="H516" s="100" t="s">
        <v>1165</v>
      </c>
      <c r="I516" s="12" t="str">
        <f>IF(ISERROR(VLOOKUP($H516,Zoznamy!$H$3:$I$620,2,FALSE)),"",VLOOKUP($H516,Zoznamy!$H$3:$I$620,2,FALSE))</f>
        <v/>
      </c>
      <c r="J516" s="24"/>
      <c r="K516" s="24" t="s">
        <v>1156</v>
      </c>
      <c r="L516" s="24" t="str">
        <f>IF(ISERROR(VLOOKUP($B516&amp;" "&amp;$M516,Zoznamy!$N$4:$O$14,2,FALSE)),"",VLOOKUP($B516&amp;" "&amp;$M516,Zoznamy!$N$4:$O$14,2,FALSE))</f>
        <v/>
      </c>
      <c r="M516" s="24" t="str">
        <f>IF(ISERROR(VLOOKUP($K516,Zoznamy!$L$4:$M$7,2,FALSE)),"",VLOOKUP($K516,Zoznamy!$L$4:$M$7,2,FALSE))</f>
        <v/>
      </c>
      <c r="N516" s="24" t="str">
        <f t="shared" si="8"/>
        <v/>
      </c>
      <c r="O516" s="24" t="str">
        <f>IF(ISERROR(VLOOKUP($B516,Zoznamy!$B$4:$K$12,10,FALSE)),"",VLOOKUP($B516,Zoznamy!$B$4:$K$12,10,FALSE))</f>
        <v/>
      </c>
    </row>
    <row r="517" spans="1:15" x14ac:dyDescent="0.25">
      <c r="A517" s="12"/>
      <c r="B517" s="18" t="s">
        <v>1076</v>
      </c>
      <c r="C517" s="12" t="str">
        <f>IF(ISERROR(VLOOKUP($B517,Zoznamy!$B$4:$C$11,2,FALSE)),"",VLOOKUP($B517,Zoznamy!$B$4:$C$11,2,FALSE))</f>
        <v/>
      </c>
      <c r="D517" s="18" t="s">
        <v>1154</v>
      </c>
      <c r="E517" s="18" t="s">
        <v>1164</v>
      </c>
      <c r="F517" s="18"/>
      <c r="G517" s="18" t="s">
        <v>1166</v>
      </c>
      <c r="H517" s="100" t="s">
        <v>1165</v>
      </c>
      <c r="I517" s="12" t="str">
        <f>IF(ISERROR(VLOOKUP($H517,Zoznamy!$H$3:$I$620,2,FALSE)),"",VLOOKUP($H517,Zoznamy!$H$3:$I$620,2,FALSE))</f>
        <v/>
      </c>
      <c r="J517" s="24"/>
      <c r="K517" s="24" t="s">
        <v>1156</v>
      </c>
      <c r="L517" s="24" t="str">
        <f>IF(ISERROR(VLOOKUP($B517&amp;" "&amp;$M517,Zoznamy!$N$4:$O$14,2,FALSE)),"",VLOOKUP($B517&amp;" "&amp;$M517,Zoznamy!$N$4:$O$14,2,FALSE))</f>
        <v/>
      </c>
      <c r="M517" s="24" t="str">
        <f>IF(ISERROR(VLOOKUP($K517,Zoznamy!$L$4:$M$7,2,FALSE)),"",VLOOKUP($K517,Zoznamy!$L$4:$M$7,2,FALSE))</f>
        <v/>
      </c>
      <c r="N517" s="24" t="str">
        <f t="shared" si="8"/>
        <v/>
      </c>
      <c r="O517" s="24" t="str">
        <f>IF(ISERROR(VLOOKUP($B517,Zoznamy!$B$4:$K$12,10,FALSE)),"",VLOOKUP($B517,Zoznamy!$B$4:$K$12,10,FALSE))</f>
        <v/>
      </c>
    </row>
    <row r="518" spans="1:15" x14ac:dyDescent="0.25">
      <c r="A518" s="12"/>
      <c r="B518" s="18" t="s">
        <v>1076</v>
      </c>
      <c r="C518" s="12" t="str">
        <f>IF(ISERROR(VLOOKUP($B518,Zoznamy!$B$4:$C$11,2,FALSE)),"",VLOOKUP($B518,Zoznamy!$B$4:$C$11,2,FALSE))</f>
        <v/>
      </c>
      <c r="D518" s="18" t="s">
        <v>1154</v>
      </c>
      <c r="E518" s="18" t="s">
        <v>1164</v>
      </c>
      <c r="F518" s="18"/>
      <c r="G518" s="18" t="s">
        <v>1166</v>
      </c>
      <c r="H518" s="100" t="s">
        <v>1165</v>
      </c>
      <c r="I518" s="12" t="str">
        <f>IF(ISERROR(VLOOKUP($H518,Zoznamy!$H$3:$I$620,2,FALSE)),"",VLOOKUP($H518,Zoznamy!$H$3:$I$620,2,FALSE))</f>
        <v/>
      </c>
      <c r="J518" s="24"/>
      <c r="K518" s="24" t="s">
        <v>1156</v>
      </c>
      <c r="L518" s="24" t="str">
        <f>IF(ISERROR(VLOOKUP($B518&amp;" "&amp;$M518,Zoznamy!$N$4:$O$14,2,FALSE)),"",VLOOKUP($B518&amp;" "&amp;$M518,Zoznamy!$N$4:$O$14,2,FALSE))</f>
        <v/>
      </c>
      <c r="M518" s="24" t="str">
        <f>IF(ISERROR(VLOOKUP($K518,Zoznamy!$L$4:$M$7,2,FALSE)),"",VLOOKUP($K518,Zoznamy!$L$4:$M$7,2,FALSE))</f>
        <v/>
      </c>
      <c r="N518" s="24" t="str">
        <f t="shared" si="8"/>
        <v/>
      </c>
      <c r="O518" s="24" t="str">
        <f>IF(ISERROR(VLOOKUP($B518,Zoznamy!$B$4:$K$12,10,FALSE)),"",VLOOKUP($B518,Zoznamy!$B$4:$K$12,10,FALSE))</f>
        <v/>
      </c>
    </row>
    <row r="519" spans="1:15" x14ac:dyDescent="0.25">
      <c r="A519" s="12"/>
      <c r="B519" s="18" t="s">
        <v>1076</v>
      </c>
      <c r="C519" s="12" t="str">
        <f>IF(ISERROR(VLOOKUP($B519,Zoznamy!$B$4:$C$11,2,FALSE)),"",VLOOKUP($B519,Zoznamy!$B$4:$C$11,2,FALSE))</f>
        <v/>
      </c>
      <c r="D519" s="18" t="s">
        <v>1154</v>
      </c>
      <c r="E519" s="18" t="s">
        <v>1164</v>
      </c>
      <c r="F519" s="18"/>
      <c r="G519" s="18" t="s">
        <v>1166</v>
      </c>
      <c r="H519" s="100" t="s">
        <v>1165</v>
      </c>
      <c r="I519" s="12" t="str">
        <f>IF(ISERROR(VLOOKUP($H519,Zoznamy!$H$3:$I$620,2,FALSE)),"",VLOOKUP($H519,Zoznamy!$H$3:$I$620,2,FALSE))</f>
        <v/>
      </c>
      <c r="J519" s="24"/>
      <c r="K519" s="24" t="s">
        <v>1156</v>
      </c>
      <c r="L519" s="24" t="str">
        <f>IF(ISERROR(VLOOKUP($B519&amp;" "&amp;$M519,Zoznamy!$N$4:$O$14,2,FALSE)),"",VLOOKUP($B519&amp;" "&amp;$M519,Zoznamy!$N$4:$O$14,2,FALSE))</f>
        <v/>
      </c>
      <c r="M519" s="24" t="str">
        <f>IF(ISERROR(VLOOKUP($K519,Zoznamy!$L$4:$M$7,2,FALSE)),"",VLOOKUP($K519,Zoznamy!$L$4:$M$7,2,FALSE))</f>
        <v/>
      </c>
      <c r="N519" s="24" t="str">
        <f t="shared" si="8"/>
        <v/>
      </c>
      <c r="O519" s="24" t="str">
        <f>IF(ISERROR(VLOOKUP($B519,Zoznamy!$B$4:$K$12,10,FALSE)),"",VLOOKUP($B519,Zoznamy!$B$4:$K$12,10,FALSE))</f>
        <v/>
      </c>
    </row>
    <row r="520" spans="1:15" x14ac:dyDescent="0.25">
      <c r="A520" s="12"/>
      <c r="B520" s="18" t="s">
        <v>1076</v>
      </c>
      <c r="C520" s="12" t="str">
        <f>IF(ISERROR(VLOOKUP($B520,Zoznamy!$B$4:$C$11,2,FALSE)),"",VLOOKUP($B520,Zoznamy!$B$4:$C$11,2,FALSE))</f>
        <v/>
      </c>
      <c r="D520" s="18" t="s">
        <v>1154</v>
      </c>
      <c r="E520" s="18" t="s">
        <v>1164</v>
      </c>
      <c r="F520" s="18"/>
      <c r="G520" s="18" t="s">
        <v>1166</v>
      </c>
      <c r="H520" s="100" t="s">
        <v>1165</v>
      </c>
      <c r="I520" s="12" t="str">
        <f>IF(ISERROR(VLOOKUP($H520,Zoznamy!$H$3:$I$620,2,FALSE)),"",VLOOKUP($H520,Zoznamy!$H$3:$I$620,2,FALSE))</f>
        <v/>
      </c>
      <c r="J520" s="24"/>
      <c r="K520" s="24" t="s">
        <v>1156</v>
      </c>
      <c r="L520" s="24" t="str">
        <f>IF(ISERROR(VLOOKUP($B520&amp;" "&amp;$M520,Zoznamy!$N$4:$O$14,2,FALSE)),"",VLOOKUP($B520&amp;" "&amp;$M520,Zoznamy!$N$4:$O$14,2,FALSE))</f>
        <v/>
      </c>
      <c r="M520" s="24" t="str">
        <f>IF(ISERROR(VLOOKUP($K520,Zoznamy!$L$4:$M$7,2,FALSE)),"",VLOOKUP($K520,Zoznamy!$L$4:$M$7,2,FALSE))</f>
        <v/>
      </c>
      <c r="N520" s="24" t="str">
        <f t="shared" si="8"/>
        <v/>
      </c>
      <c r="O520" s="24" t="str">
        <f>IF(ISERROR(VLOOKUP($B520,Zoznamy!$B$4:$K$12,10,FALSE)),"",VLOOKUP($B520,Zoznamy!$B$4:$K$12,10,FALSE))</f>
        <v/>
      </c>
    </row>
    <row r="521" spans="1:15" x14ac:dyDescent="0.25">
      <c r="A521" s="12"/>
      <c r="B521" s="18" t="s">
        <v>1076</v>
      </c>
      <c r="C521" s="12" t="str">
        <f>IF(ISERROR(VLOOKUP($B521,Zoznamy!$B$4:$C$11,2,FALSE)),"",VLOOKUP($B521,Zoznamy!$B$4:$C$11,2,FALSE))</f>
        <v/>
      </c>
      <c r="D521" s="18" t="s">
        <v>1154</v>
      </c>
      <c r="E521" s="18" t="s">
        <v>1164</v>
      </c>
      <c r="F521" s="18"/>
      <c r="G521" s="18" t="s">
        <v>1166</v>
      </c>
      <c r="H521" s="100" t="s">
        <v>1165</v>
      </c>
      <c r="I521" s="12" t="str">
        <f>IF(ISERROR(VLOOKUP($H521,Zoznamy!$H$3:$I$620,2,FALSE)),"",VLOOKUP($H521,Zoznamy!$H$3:$I$620,2,FALSE))</f>
        <v/>
      </c>
      <c r="J521" s="24"/>
      <c r="K521" s="24" t="s">
        <v>1156</v>
      </c>
      <c r="L521" s="24" t="str">
        <f>IF(ISERROR(VLOOKUP($B521&amp;" "&amp;$M521,Zoznamy!$N$4:$O$14,2,FALSE)),"",VLOOKUP($B521&amp;" "&amp;$M521,Zoznamy!$N$4:$O$14,2,FALSE))</f>
        <v/>
      </c>
      <c r="M521" s="24" t="str">
        <f>IF(ISERROR(VLOOKUP($K521,Zoznamy!$L$4:$M$7,2,FALSE)),"",VLOOKUP($K521,Zoznamy!$L$4:$M$7,2,FALSE))</f>
        <v/>
      </c>
      <c r="N521" s="24" t="str">
        <f t="shared" si="8"/>
        <v/>
      </c>
      <c r="O521" s="24" t="str">
        <f>IF(ISERROR(VLOOKUP($B521,Zoznamy!$B$4:$K$12,10,FALSE)),"",VLOOKUP($B521,Zoznamy!$B$4:$K$12,10,FALSE))</f>
        <v/>
      </c>
    </row>
    <row r="522" spans="1:15" x14ac:dyDescent="0.25">
      <c r="A522" s="12"/>
      <c r="B522" s="18" t="s">
        <v>1076</v>
      </c>
      <c r="C522" s="12" t="str">
        <f>IF(ISERROR(VLOOKUP($B522,Zoznamy!$B$4:$C$11,2,FALSE)),"",VLOOKUP($B522,Zoznamy!$B$4:$C$11,2,FALSE))</f>
        <v/>
      </c>
      <c r="D522" s="18" t="s">
        <v>1154</v>
      </c>
      <c r="E522" s="18" t="s">
        <v>1164</v>
      </c>
      <c r="F522" s="18"/>
      <c r="G522" s="18" t="s">
        <v>1166</v>
      </c>
      <c r="H522" s="100" t="s">
        <v>1165</v>
      </c>
      <c r="I522" s="12" t="str">
        <f>IF(ISERROR(VLOOKUP($H522,Zoznamy!$H$3:$I$620,2,FALSE)),"",VLOOKUP($H522,Zoznamy!$H$3:$I$620,2,FALSE))</f>
        <v/>
      </c>
      <c r="J522" s="24"/>
      <c r="K522" s="24" t="s">
        <v>1156</v>
      </c>
      <c r="L522" s="24" t="str">
        <f>IF(ISERROR(VLOOKUP($B522&amp;" "&amp;$M522,Zoznamy!$N$4:$O$14,2,FALSE)),"",VLOOKUP($B522&amp;" "&amp;$M522,Zoznamy!$N$4:$O$14,2,FALSE))</f>
        <v/>
      </c>
      <c r="M522" s="24" t="str">
        <f>IF(ISERROR(VLOOKUP($K522,Zoznamy!$L$4:$M$7,2,FALSE)),"",VLOOKUP($K522,Zoznamy!$L$4:$M$7,2,FALSE))</f>
        <v/>
      </c>
      <c r="N522" s="24" t="str">
        <f t="shared" si="8"/>
        <v/>
      </c>
      <c r="O522" s="24" t="str">
        <f>IF(ISERROR(VLOOKUP($B522,Zoznamy!$B$4:$K$12,10,FALSE)),"",VLOOKUP($B522,Zoznamy!$B$4:$K$12,10,FALSE))</f>
        <v/>
      </c>
    </row>
    <row r="523" spans="1:15" x14ac:dyDescent="0.25">
      <c r="A523" s="12"/>
      <c r="B523" s="18" t="s">
        <v>1076</v>
      </c>
      <c r="C523" s="12" t="str">
        <f>IF(ISERROR(VLOOKUP($B523,Zoznamy!$B$4:$C$11,2,FALSE)),"",VLOOKUP($B523,Zoznamy!$B$4:$C$11,2,FALSE))</f>
        <v/>
      </c>
      <c r="D523" s="18" t="s">
        <v>1154</v>
      </c>
      <c r="E523" s="18" t="s">
        <v>1164</v>
      </c>
      <c r="F523" s="18"/>
      <c r="G523" s="18" t="s">
        <v>1166</v>
      </c>
      <c r="H523" s="100" t="s">
        <v>1165</v>
      </c>
      <c r="I523" s="12" t="str">
        <f>IF(ISERROR(VLOOKUP($H523,Zoznamy!$H$3:$I$620,2,FALSE)),"",VLOOKUP($H523,Zoznamy!$H$3:$I$620,2,FALSE))</f>
        <v/>
      </c>
      <c r="J523" s="24"/>
      <c r="K523" s="24" t="s">
        <v>1156</v>
      </c>
      <c r="L523" s="24" t="str">
        <f>IF(ISERROR(VLOOKUP($B523&amp;" "&amp;$M523,Zoznamy!$N$4:$O$14,2,FALSE)),"",VLOOKUP($B523&amp;" "&amp;$M523,Zoznamy!$N$4:$O$14,2,FALSE))</f>
        <v/>
      </c>
      <c r="M523" s="24" t="str">
        <f>IF(ISERROR(VLOOKUP($K523,Zoznamy!$L$4:$M$7,2,FALSE)),"",VLOOKUP($K523,Zoznamy!$L$4:$M$7,2,FALSE))</f>
        <v/>
      </c>
      <c r="N523" s="24" t="str">
        <f t="shared" si="8"/>
        <v/>
      </c>
      <c r="O523" s="24" t="str">
        <f>IF(ISERROR(VLOOKUP($B523,Zoznamy!$B$4:$K$12,10,FALSE)),"",VLOOKUP($B523,Zoznamy!$B$4:$K$12,10,FALSE))</f>
        <v/>
      </c>
    </row>
    <row r="524" spans="1:15" x14ac:dyDescent="0.25">
      <c r="A524" s="12"/>
      <c r="B524" s="18" t="s">
        <v>1076</v>
      </c>
      <c r="C524" s="12" t="str">
        <f>IF(ISERROR(VLOOKUP($B524,Zoznamy!$B$4:$C$11,2,FALSE)),"",VLOOKUP($B524,Zoznamy!$B$4:$C$11,2,FALSE))</f>
        <v/>
      </c>
      <c r="D524" s="18" t="s">
        <v>1154</v>
      </c>
      <c r="E524" s="18" t="s">
        <v>1164</v>
      </c>
      <c r="F524" s="18"/>
      <c r="G524" s="18" t="s">
        <v>1166</v>
      </c>
      <c r="H524" s="100" t="s">
        <v>1165</v>
      </c>
      <c r="I524" s="12" t="str">
        <f>IF(ISERROR(VLOOKUP($H524,Zoznamy!$H$3:$I$620,2,FALSE)),"",VLOOKUP($H524,Zoznamy!$H$3:$I$620,2,FALSE))</f>
        <v/>
      </c>
      <c r="J524" s="24"/>
      <c r="K524" s="24" t="s">
        <v>1156</v>
      </c>
      <c r="L524" s="24" t="str">
        <f>IF(ISERROR(VLOOKUP($B524&amp;" "&amp;$M524,Zoznamy!$N$4:$O$14,2,FALSE)),"",VLOOKUP($B524&amp;" "&amp;$M524,Zoznamy!$N$4:$O$14,2,FALSE))</f>
        <v/>
      </c>
      <c r="M524" s="24" t="str">
        <f>IF(ISERROR(VLOOKUP($K524,Zoznamy!$L$4:$M$7,2,FALSE)),"",VLOOKUP($K524,Zoznamy!$L$4:$M$7,2,FALSE))</f>
        <v/>
      </c>
      <c r="N524" s="24" t="str">
        <f t="shared" si="8"/>
        <v/>
      </c>
      <c r="O524" s="24" t="str">
        <f>IF(ISERROR(VLOOKUP($B524,Zoznamy!$B$4:$K$12,10,FALSE)),"",VLOOKUP($B524,Zoznamy!$B$4:$K$12,10,FALSE))</f>
        <v/>
      </c>
    </row>
    <row r="525" spans="1:15" x14ac:dyDescent="0.25">
      <c r="A525" s="12"/>
      <c r="B525" s="18" t="s">
        <v>1076</v>
      </c>
      <c r="C525" s="12" t="str">
        <f>IF(ISERROR(VLOOKUP($B525,Zoznamy!$B$4:$C$11,2,FALSE)),"",VLOOKUP($B525,Zoznamy!$B$4:$C$11,2,FALSE))</f>
        <v/>
      </c>
      <c r="D525" s="18" t="s">
        <v>1154</v>
      </c>
      <c r="E525" s="18" t="s">
        <v>1164</v>
      </c>
      <c r="F525" s="18"/>
      <c r="G525" s="18" t="s">
        <v>1166</v>
      </c>
      <c r="H525" s="100" t="s">
        <v>1165</v>
      </c>
      <c r="I525" s="12" t="str">
        <f>IF(ISERROR(VLOOKUP($H525,Zoznamy!$H$3:$I$620,2,FALSE)),"",VLOOKUP($H525,Zoznamy!$H$3:$I$620,2,FALSE))</f>
        <v/>
      </c>
      <c r="J525" s="24"/>
      <c r="K525" s="24" t="s">
        <v>1156</v>
      </c>
      <c r="L525" s="24" t="str">
        <f>IF(ISERROR(VLOOKUP($B525&amp;" "&amp;$M525,Zoznamy!$N$4:$O$14,2,FALSE)),"",VLOOKUP($B525&amp;" "&amp;$M525,Zoznamy!$N$4:$O$14,2,FALSE))</f>
        <v/>
      </c>
      <c r="M525" s="24" t="str">
        <f>IF(ISERROR(VLOOKUP($K525,Zoznamy!$L$4:$M$7,2,FALSE)),"",VLOOKUP($K525,Zoznamy!$L$4:$M$7,2,FALSE))</f>
        <v/>
      </c>
      <c r="N525" s="24" t="str">
        <f t="shared" si="8"/>
        <v/>
      </c>
      <c r="O525" s="24" t="str">
        <f>IF(ISERROR(VLOOKUP($B525,Zoznamy!$B$4:$K$12,10,FALSE)),"",VLOOKUP($B525,Zoznamy!$B$4:$K$12,10,FALSE))</f>
        <v/>
      </c>
    </row>
    <row r="526" spans="1:15" x14ac:dyDescent="0.25">
      <c r="A526" s="12"/>
      <c r="B526" s="18" t="s">
        <v>1076</v>
      </c>
      <c r="C526" s="12" t="str">
        <f>IF(ISERROR(VLOOKUP($B526,Zoznamy!$B$4:$C$11,2,FALSE)),"",VLOOKUP($B526,Zoznamy!$B$4:$C$11,2,FALSE))</f>
        <v/>
      </c>
      <c r="D526" s="18" t="s">
        <v>1154</v>
      </c>
      <c r="E526" s="18" t="s">
        <v>1164</v>
      </c>
      <c r="F526" s="18"/>
      <c r="G526" s="18" t="s">
        <v>1166</v>
      </c>
      <c r="H526" s="100" t="s">
        <v>1165</v>
      </c>
      <c r="I526" s="12" t="str">
        <f>IF(ISERROR(VLOOKUP($H526,Zoznamy!$H$3:$I$620,2,FALSE)),"",VLOOKUP($H526,Zoznamy!$H$3:$I$620,2,FALSE))</f>
        <v/>
      </c>
      <c r="J526" s="24"/>
      <c r="K526" s="24" t="s">
        <v>1156</v>
      </c>
      <c r="L526" s="24" t="str">
        <f>IF(ISERROR(VLOOKUP($B526&amp;" "&amp;$M526,Zoznamy!$N$4:$O$14,2,FALSE)),"",VLOOKUP($B526&amp;" "&amp;$M526,Zoznamy!$N$4:$O$14,2,FALSE))</f>
        <v/>
      </c>
      <c r="M526" s="24" t="str">
        <f>IF(ISERROR(VLOOKUP($K526,Zoznamy!$L$4:$M$7,2,FALSE)),"",VLOOKUP($K526,Zoznamy!$L$4:$M$7,2,FALSE))</f>
        <v/>
      </c>
      <c r="N526" s="24" t="str">
        <f t="shared" si="8"/>
        <v/>
      </c>
      <c r="O526" s="24" t="str">
        <f>IF(ISERROR(VLOOKUP($B526,Zoznamy!$B$4:$K$12,10,FALSE)),"",VLOOKUP($B526,Zoznamy!$B$4:$K$12,10,FALSE))</f>
        <v/>
      </c>
    </row>
    <row r="527" spans="1:15" x14ac:dyDescent="0.25">
      <c r="A527" s="12"/>
      <c r="B527" s="18" t="s">
        <v>1076</v>
      </c>
      <c r="C527" s="12" t="str">
        <f>IF(ISERROR(VLOOKUP($B527,Zoznamy!$B$4:$C$11,2,FALSE)),"",VLOOKUP($B527,Zoznamy!$B$4:$C$11,2,FALSE))</f>
        <v/>
      </c>
      <c r="D527" s="18" t="s">
        <v>1154</v>
      </c>
      <c r="E527" s="18" t="s">
        <v>1164</v>
      </c>
      <c r="F527" s="18"/>
      <c r="G527" s="18" t="s">
        <v>1166</v>
      </c>
      <c r="H527" s="100" t="s">
        <v>1165</v>
      </c>
      <c r="I527" s="12" t="str">
        <f>IF(ISERROR(VLOOKUP($H527,Zoznamy!$H$3:$I$620,2,FALSE)),"",VLOOKUP($H527,Zoznamy!$H$3:$I$620,2,FALSE))</f>
        <v/>
      </c>
      <c r="J527" s="24"/>
      <c r="K527" s="24" t="s">
        <v>1156</v>
      </c>
      <c r="L527" s="24" t="str">
        <f>IF(ISERROR(VLOOKUP($B527&amp;" "&amp;$M527,Zoznamy!$N$4:$O$14,2,FALSE)),"",VLOOKUP($B527&amp;" "&amp;$M527,Zoznamy!$N$4:$O$14,2,FALSE))</f>
        <v/>
      </c>
      <c r="M527" s="24" t="str">
        <f>IF(ISERROR(VLOOKUP($K527,Zoznamy!$L$4:$M$7,2,FALSE)),"",VLOOKUP($K527,Zoznamy!$L$4:$M$7,2,FALSE))</f>
        <v/>
      </c>
      <c r="N527" s="24" t="str">
        <f t="shared" si="8"/>
        <v/>
      </c>
      <c r="O527" s="24" t="str">
        <f>IF(ISERROR(VLOOKUP($B527,Zoznamy!$B$4:$K$12,10,FALSE)),"",VLOOKUP($B527,Zoznamy!$B$4:$K$12,10,FALSE))</f>
        <v/>
      </c>
    </row>
    <row r="528" spans="1:15" x14ac:dyDescent="0.25">
      <c r="A528" s="12"/>
      <c r="B528" s="18" t="s">
        <v>1076</v>
      </c>
      <c r="C528" s="12" t="str">
        <f>IF(ISERROR(VLOOKUP($B528,Zoznamy!$B$4:$C$11,2,FALSE)),"",VLOOKUP($B528,Zoznamy!$B$4:$C$11,2,FALSE))</f>
        <v/>
      </c>
      <c r="D528" s="18" t="s">
        <v>1154</v>
      </c>
      <c r="E528" s="18" t="s">
        <v>1164</v>
      </c>
      <c r="F528" s="18"/>
      <c r="G528" s="18" t="s">
        <v>1166</v>
      </c>
      <c r="H528" s="100" t="s">
        <v>1165</v>
      </c>
      <c r="I528" s="12" t="str">
        <f>IF(ISERROR(VLOOKUP($H528,Zoznamy!$H$3:$I$620,2,FALSE)),"",VLOOKUP($H528,Zoznamy!$H$3:$I$620,2,FALSE))</f>
        <v/>
      </c>
      <c r="J528" s="24"/>
      <c r="K528" s="24" t="s">
        <v>1156</v>
      </c>
      <c r="L528" s="24" t="str">
        <f>IF(ISERROR(VLOOKUP($B528&amp;" "&amp;$M528,Zoznamy!$N$4:$O$14,2,FALSE)),"",VLOOKUP($B528&amp;" "&amp;$M528,Zoznamy!$N$4:$O$14,2,FALSE))</f>
        <v/>
      </c>
      <c r="M528" s="24" t="str">
        <f>IF(ISERROR(VLOOKUP($K528,Zoznamy!$L$4:$M$7,2,FALSE)),"",VLOOKUP($K528,Zoznamy!$L$4:$M$7,2,FALSE))</f>
        <v/>
      </c>
      <c r="N528" s="24" t="str">
        <f t="shared" si="8"/>
        <v/>
      </c>
      <c r="O528" s="24" t="str">
        <f>IF(ISERROR(VLOOKUP($B528,Zoznamy!$B$4:$K$12,10,FALSE)),"",VLOOKUP($B528,Zoznamy!$B$4:$K$12,10,FALSE))</f>
        <v/>
      </c>
    </row>
    <row r="529" spans="1:15" x14ac:dyDescent="0.25">
      <c r="A529" s="12"/>
      <c r="B529" s="18" t="s">
        <v>1076</v>
      </c>
      <c r="C529" s="12" t="str">
        <f>IF(ISERROR(VLOOKUP($B529,Zoznamy!$B$4:$C$11,2,FALSE)),"",VLOOKUP($B529,Zoznamy!$B$4:$C$11,2,FALSE))</f>
        <v/>
      </c>
      <c r="D529" s="18" t="s">
        <v>1154</v>
      </c>
      <c r="E529" s="18" t="s">
        <v>1164</v>
      </c>
      <c r="F529" s="18"/>
      <c r="G529" s="18" t="s">
        <v>1166</v>
      </c>
      <c r="H529" s="100" t="s">
        <v>1165</v>
      </c>
      <c r="I529" s="12" t="str">
        <f>IF(ISERROR(VLOOKUP($H529,Zoznamy!$H$3:$I$620,2,FALSE)),"",VLOOKUP($H529,Zoznamy!$H$3:$I$620,2,FALSE))</f>
        <v/>
      </c>
      <c r="J529" s="24"/>
      <c r="K529" s="24" t="s">
        <v>1156</v>
      </c>
      <c r="L529" s="24" t="str">
        <f>IF(ISERROR(VLOOKUP($B529&amp;" "&amp;$M529,Zoznamy!$N$4:$O$14,2,FALSE)),"",VLOOKUP($B529&amp;" "&amp;$M529,Zoznamy!$N$4:$O$14,2,FALSE))</f>
        <v/>
      </c>
      <c r="M529" s="24" t="str">
        <f>IF(ISERROR(VLOOKUP($K529,Zoznamy!$L$4:$M$7,2,FALSE)),"",VLOOKUP($K529,Zoznamy!$L$4:$M$7,2,FALSE))</f>
        <v/>
      </c>
      <c r="N529" s="24" t="str">
        <f t="shared" si="8"/>
        <v/>
      </c>
      <c r="O529" s="24" t="str">
        <f>IF(ISERROR(VLOOKUP($B529,Zoznamy!$B$4:$K$12,10,FALSE)),"",VLOOKUP($B529,Zoznamy!$B$4:$K$12,10,FALSE))</f>
        <v/>
      </c>
    </row>
    <row r="530" spans="1:15" x14ac:dyDescent="0.25">
      <c r="A530" s="12"/>
      <c r="B530" s="18" t="s">
        <v>1076</v>
      </c>
      <c r="C530" s="12" t="str">
        <f>IF(ISERROR(VLOOKUP($B530,Zoznamy!$B$4:$C$11,2,FALSE)),"",VLOOKUP($B530,Zoznamy!$B$4:$C$11,2,FALSE))</f>
        <v/>
      </c>
      <c r="D530" s="18" t="s">
        <v>1154</v>
      </c>
      <c r="E530" s="18" t="s">
        <v>1164</v>
      </c>
      <c r="F530" s="18"/>
      <c r="G530" s="18" t="s">
        <v>1166</v>
      </c>
      <c r="H530" s="100" t="s">
        <v>1165</v>
      </c>
      <c r="I530" s="12" t="str">
        <f>IF(ISERROR(VLOOKUP($H530,Zoznamy!$H$3:$I$620,2,FALSE)),"",VLOOKUP($H530,Zoznamy!$H$3:$I$620,2,FALSE))</f>
        <v/>
      </c>
      <c r="J530" s="24"/>
      <c r="K530" s="24" t="s">
        <v>1156</v>
      </c>
      <c r="L530" s="24" t="str">
        <f>IF(ISERROR(VLOOKUP($B530&amp;" "&amp;$M530,Zoznamy!$N$4:$O$14,2,FALSE)),"",VLOOKUP($B530&amp;" "&amp;$M530,Zoznamy!$N$4:$O$14,2,FALSE))</f>
        <v/>
      </c>
      <c r="M530" s="24" t="str">
        <f>IF(ISERROR(VLOOKUP($K530,Zoznamy!$L$4:$M$7,2,FALSE)),"",VLOOKUP($K530,Zoznamy!$L$4:$M$7,2,FALSE))</f>
        <v/>
      </c>
      <c r="N530" s="24" t="str">
        <f t="shared" si="8"/>
        <v/>
      </c>
      <c r="O530" s="24" t="str">
        <f>IF(ISERROR(VLOOKUP($B530,Zoznamy!$B$4:$K$12,10,FALSE)),"",VLOOKUP($B530,Zoznamy!$B$4:$K$12,10,FALSE))</f>
        <v/>
      </c>
    </row>
    <row r="531" spans="1:15" x14ac:dyDescent="0.25">
      <c r="A531" s="12"/>
      <c r="B531" s="18" t="s">
        <v>1076</v>
      </c>
      <c r="C531" s="12" t="str">
        <f>IF(ISERROR(VLOOKUP($B531,Zoznamy!$B$4:$C$11,2,FALSE)),"",VLOOKUP($B531,Zoznamy!$B$4:$C$11,2,FALSE))</f>
        <v/>
      </c>
      <c r="D531" s="18" t="s">
        <v>1154</v>
      </c>
      <c r="E531" s="18" t="s">
        <v>1164</v>
      </c>
      <c r="F531" s="18"/>
      <c r="G531" s="18" t="s">
        <v>1166</v>
      </c>
      <c r="H531" s="100" t="s">
        <v>1165</v>
      </c>
      <c r="I531" s="12" t="str">
        <f>IF(ISERROR(VLOOKUP($H531,Zoznamy!$H$3:$I$620,2,FALSE)),"",VLOOKUP($H531,Zoznamy!$H$3:$I$620,2,FALSE))</f>
        <v/>
      </c>
      <c r="J531" s="24"/>
      <c r="K531" s="24" t="s">
        <v>1156</v>
      </c>
      <c r="L531" s="24" t="str">
        <f>IF(ISERROR(VLOOKUP($B531&amp;" "&amp;$M531,Zoznamy!$N$4:$O$14,2,FALSE)),"",VLOOKUP($B531&amp;" "&amp;$M531,Zoznamy!$N$4:$O$14,2,FALSE))</f>
        <v/>
      </c>
      <c r="M531" s="24" t="str">
        <f>IF(ISERROR(VLOOKUP($K531,Zoznamy!$L$4:$M$7,2,FALSE)),"",VLOOKUP($K531,Zoznamy!$L$4:$M$7,2,FALSE))</f>
        <v/>
      </c>
      <c r="N531" s="24" t="str">
        <f t="shared" si="8"/>
        <v/>
      </c>
      <c r="O531" s="24" t="str">
        <f>IF(ISERROR(VLOOKUP($B531,Zoznamy!$B$4:$K$12,10,FALSE)),"",VLOOKUP($B531,Zoznamy!$B$4:$K$12,10,FALSE))</f>
        <v/>
      </c>
    </row>
    <row r="532" spans="1:15" x14ac:dyDescent="0.25">
      <c r="A532" s="12"/>
      <c r="B532" s="18" t="s">
        <v>1076</v>
      </c>
      <c r="C532" s="12" t="str">
        <f>IF(ISERROR(VLOOKUP($B532,Zoznamy!$B$4:$C$11,2,FALSE)),"",VLOOKUP($B532,Zoznamy!$B$4:$C$11,2,FALSE))</f>
        <v/>
      </c>
      <c r="D532" s="18" t="s">
        <v>1154</v>
      </c>
      <c r="E532" s="18" t="s">
        <v>1164</v>
      </c>
      <c r="F532" s="18"/>
      <c r="G532" s="18" t="s">
        <v>1166</v>
      </c>
      <c r="H532" s="100" t="s">
        <v>1165</v>
      </c>
      <c r="I532" s="12" t="str">
        <f>IF(ISERROR(VLOOKUP($H532,Zoznamy!$H$3:$I$620,2,FALSE)),"",VLOOKUP($H532,Zoznamy!$H$3:$I$620,2,FALSE))</f>
        <v/>
      </c>
      <c r="J532" s="24"/>
      <c r="K532" s="24" t="s">
        <v>1156</v>
      </c>
      <c r="L532" s="24" t="str">
        <f>IF(ISERROR(VLOOKUP($B532&amp;" "&amp;$M532,Zoznamy!$N$4:$O$14,2,FALSE)),"",VLOOKUP($B532&amp;" "&amp;$M532,Zoznamy!$N$4:$O$14,2,FALSE))</f>
        <v/>
      </c>
      <c r="M532" s="24" t="str">
        <f>IF(ISERROR(VLOOKUP($K532,Zoznamy!$L$4:$M$7,2,FALSE)),"",VLOOKUP($K532,Zoznamy!$L$4:$M$7,2,FALSE))</f>
        <v/>
      </c>
      <c r="N532" s="24" t="str">
        <f t="shared" si="8"/>
        <v/>
      </c>
      <c r="O532" s="24" t="str">
        <f>IF(ISERROR(VLOOKUP($B532,Zoznamy!$B$4:$K$12,10,FALSE)),"",VLOOKUP($B532,Zoznamy!$B$4:$K$12,10,FALSE))</f>
        <v/>
      </c>
    </row>
    <row r="533" spans="1:15" x14ac:dyDescent="0.25">
      <c r="A533" s="12"/>
      <c r="B533" s="18" t="s">
        <v>1076</v>
      </c>
      <c r="C533" s="12" t="str">
        <f>IF(ISERROR(VLOOKUP($B533,Zoznamy!$B$4:$C$11,2,FALSE)),"",VLOOKUP($B533,Zoznamy!$B$4:$C$11,2,FALSE))</f>
        <v/>
      </c>
      <c r="D533" s="18" t="s">
        <v>1154</v>
      </c>
      <c r="E533" s="18" t="s">
        <v>1164</v>
      </c>
      <c r="F533" s="18"/>
      <c r="G533" s="18" t="s">
        <v>1166</v>
      </c>
      <c r="H533" s="100" t="s">
        <v>1165</v>
      </c>
      <c r="I533" s="12" t="str">
        <f>IF(ISERROR(VLOOKUP($H533,Zoznamy!$H$3:$I$620,2,FALSE)),"",VLOOKUP($H533,Zoznamy!$H$3:$I$620,2,FALSE))</f>
        <v/>
      </c>
      <c r="J533" s="24"/>
      <c r="K533" s="24" t="s">
        <v>1156</v>
      </c>
      <c r="L533" s="24" t="str">
        <f>IF(ISERROR(VLOOKUP($B533&amp;" "&amp;$M533,Zoznamy!$N$4:$O$14,2,FALSE)),"",VLOOKUP($B533&amp;" "&amp;$M533,Zoznamy!$N$4:$O$14,2,FALSE))</f>
        <v/>
      </c>
      <c r="M533" s="24" t="str">
        <f>IF(ISERROR(VLOOKUP($K533,Zoznamy!$L$4:$M$7,2,FALSE)),"",VLOOKUP($K533,Zoznamy!$L$4:$M$7,2,FALSE))</f>
        <v/>
      </c>
      <c r="N533" s="24" t="str">
        <f t="shared" ref="N533:N596" si="9">IF(ISERROR(J533*L533),"",J533*L533)</f>
        <v/>
      </c>
      <c r="O533" s="24" t="str">
        <f>IF(ISERROR(VLOOKUP($B533,Zoznamy!$B$4:$K$12,10,FALSE)),"",VLOOKUP($B533,Zoznamy!$B$4:$K$12,10,FALSE))</f>
        <v/>
      </c>
    </row>
    <row r="534" spans="1:15" x14ac:dyDescent="0.25">
      <c r="A534" s="12"/>
      <c r="B534" s="18" t="s">
        <v>1076</v>
      </c>
      <c r="C534" s="12" t="str">
        <f>IF(ISERROR(VLOOKUP($B534,Zoznamy!$B$4:$C$11,2,FALSE)),"",VLOOKUP($B534,Zoznamy!$B$4:$C$11,2,FALSE))</f>
        <v/>
      </c>
      <c r="D534" s="18" t="s">
        <v>1154</v>
      </c>
      <c r="E534" s="18" t="s">
        <v>1164</v>
      </c>
      <c r="F534" s="18"/>
      <c r="G534" s="18" t="s">
        <v>1166</v>
      </c>
      <c r="H534" s="100" t="s">
        <v>1165</v>
      </c>
      <c r="I534" s="12" t="str">
        <f>IF(ISERROR(VLOOKUP($H534,Zoznamy!$H$3:$I$620,2,FALSE)),"",VLOOKUP($H534,Zoznamy!$H$3:$I$620,2,FALSE))</f>
        <v/>
      </c>
      <c r="J534" s="24"/>
      <c r="K534" s="24" t="s">
        <v>1156</v>
      </c>
      <c r="L534" s="24" t="str">
        <f>IF(ISERROR(VLOOKUP($B534&amp;" "&amp;$M534,Zoznamy!$N$4:$O$14,2,FALSE)),"",VLOOKUP($B534&amp;" "&amp;$M534,Zoznamy!$N$4:$O$14,2,FALSE))</f>
        <v/>
      </c>
      <c r="M534" s="24" t="str">
        <f>IF(ISERROR(VLOOKUP($K534,Zoznamy!$L$4:$M$7,2,FALSE)),"",VLOOKUP($K534,Zoznamy!$L$4:$M$7,2,FALSE))</f>
        <v/>
      </c>
      <c r="N534" s="24" t="str">
        <f t="shared" si="9"/>
        <v/>
      </c>
      <c r="O534" s="24" t="str">
        <f>IF(ISERROR(VLOOKUP($B534,Zoznamy!$B$4:$K$12,10,FALSE)),"",VLOOKUP($B534,Zoznamy!$B$4:$K$12,10,FALSE))</f>
        <v/>
      </c>
    </row>
    <row r="535" spans="1:15" x14ac:dyDescent="0.25">
      <c r="A535" s="12"/>
      <c r="B535" s="18" t="s">
        <v>1076</v>
      </c>
      <c r="C535" s="12" t="str">
        <f>IF(ISERROR(VLOOKUP($B535,Zoznamy!$B$4:$C$11,2,FALSE)),"",VLOOKUP($B535,Zoznamy!$B$4:$C$11,2,FALSE))</f>
        <v/>
      </c>
      <c r="D535" s="18" t="s">
        <v>1154</v>
      </c>
      <c r="E535" s="18" t="s">
        <v>1164</v>
      </c>
      <c r="F535" s="18"/>
      <c r="G535" s="18" t="s">
        <v>1166</v>
      </c>
      <c r="H535" s="100" t="s">
        <v>1165</v>
      </c>
      <c r="I535" s="12" t="str">
        <f>IF(ISERROR(VLOOKUP($H535,Zoznamy!$H$3:$I$620,2,FALSE)),"",VLOOKUP($H535,Zoznamy!$H$3:$I$620,2,FALSE))</f>
        <v/>
      </c>
      <c r="J535" s="24"/>
      <c r="K535" s="24" t="s">
        <v>1156</v>
      </c>
      <c r="L535" s="24" t="str">
        <f>IF(ISERROR(VLOOKUP($B535&amp;" "&amp;$M535,Zoznamy!$N$4:$O$14,2,FALSE)),"",VLOOKUP($B535&amp;" "&amp;$M535,Zoznamy!$N$4:$O$14,2,FALSE))</f>
        <v/>
      </c>
      <c r="M535" s="24" t="str">
        <f>IF(ISERROR(VLOOKUP($K535,Zoznamy!$L$4:$M$7,2,FALSE)),"",VLOOKUP($K535,Zoznamy!$L$4:$M$7,2,FALSE))</f>
        <v/>
      </c>
      <c r="N535" s="24" t="str">
        <f t="shared" si="9"/>
        <v/>
      </c>
      <c r="O535" s="24" t="str">
        <f>IF(ISERROR(VLOOKUP($B535,Zoznamy!$B$4:$K$12,10,FALSE)),"",VLOOKUP($B535,Zoznamy!$B$4:$K$12,10,FALSE))</f>
        <v/>
      </c>
    </row>
    <row r="536" spans="1:15" x14ac:dyDescent="0.25">
      <c r="A536" s="12"/>
      <c r="B536" s="18" t="s">
        <v>1076</v>
      </c>
      <c r="C536" s="12" t="str">
        <f>IF(ISERROR(VLOOKUP($B536,Zoznamy!$B$4:$C$11,2,FALSE)),"",VLOOKUP($B536,Zoznamy!$B$4:$C$11,2,FALSE))</f>
        <v/>
      </c>
      <c r="D536" s="18" t="s">
        <v>1154</v>
      </c>
      <c r="E536" s="18" t="s">
        <v>1164</v>
      </c>
      <c r="F536" s="18"/>
      <c r="G536" s="18" t="s">
        <v>1166</v>
      </c>
      <c r="H536" s="100" t="s">
        <v>1165</v>
      </c>
      <c r="I536" s="12" t="str">
        <f>IF(ISERROR(VLOOKUP($H536,Zoznamy!$H$3:$I$620,2,FALSE)),"",VLOOKUP($H536,Zoznamy!$H$3:$I$620,2,FALSE))</f>
        <v/>
      </c>
      <c r="J536" s="24"/>
      <c r="K536" s="24" t="s">
        <v>1156</v>
      </c>
      <c r="L536" s="24" t="str">
        <f>IF(ISERROR(VLOOKUP($B536&amp;" "&amp;$M536,Zoznamy!$N$4:$O$14,2,FALSE)),"",VLOOKUP($B536&amp;" "&amp;$M536,Zoznamy!$N$4:$O$14,2,FALSE))</f>
        <v/>
      </c>
      <c r="M536" s="24" t="str">
        <f>IF(ISERROR(VLOOKUP($K536,Zoznamy!$L$4:$M$7,2,FALSE)),"",VLOOKUP($K536,Zoznamy!$L$4:$M$7,2,FALSE))</f>
        <v/>
      </c>
      <c r="N536" s="24" t="str">
        <f t="shared" si="9"/>
        <v/>
      </c>
      <c r="O536" s="24" t="str">
        <f>IF(ISERROR(VLOOKUP($B536,Zoznamy!$B$4:$K$12,10,FALSE)),"",VLOOKUP($B536,Zoznamy!$B$4:$K$12,10,FALSE))</f>
        <v/>
      </c>
    </row>
    <row r="537" spans="1:15" x14ac:dyDescent="0.25">
      <c r="A537" s="12"/>
      <c r="B537" s="18" t="s">
        <v>1076</v>
      </c>
      <c r="C537" s="12" t="str">
        <f>IF(ISERROR(VLOOKUP($B537,Zoznamy!$B$4:$C$11,2,FALSE)),"",VLOOKUP($B537,Zoznamy!$B$4:$C$11,2,FALSE))</f>
        <v/>
      </c>
      <c r="D537" s="18" t="s">
        <v>1154</v>
      </c>
      <c r="E537" s="18" t="s">
        <v>1164</v>
      </c>
      <c r="F537" s="18"/>
      <c r="G537" s="18" t="s">
        <v>1166</v>
      </c>
      <c r="H537" s="100" t="s">
        <v>1165</v>
      </c>
      <c r="I537" s="12" t="str">
        <f>IF(ISERROR(VLOOKUP($H537,Zoznamy!$H$3:$I$620,2,FALSE)),"",VLOOKUP($H537,Zoznamy!$H$3:$I$620,2,FALSE))</f>
        <v/>
      </c>
      <c r="J537" s="24"/>
      <c r="K537" s="24" t="s">
        <v>1156</v>
      </c>
      <c r="L537" s="24" t="str">
        <f>IF(ISERROR(VLOOKUP($B537&amp;" "&amp;$M537,Zoznamy!$N$4:$O$14,2,FALSE)),"",VLOOKUP($B537&amp;" "&amp;$M537,Zoznamy!$N$4:$O$14,2,FALSE))</f>
        <v/>
      </c>
      <c r="M537" s="24" t="str">
        <f>IF(ISERROR(VLOOKUP($K537,Zoznamy!$L$4:$M$7,2,FALSE)),"",VLOOKUP($K537,Zoznamy!$L$4:$M$7,2,FALSE))</f>
        <v/>
      </c>
      <c r="N537" s="24" t="str">
        <f t="shared" si="9"/>
        <v/>
      </c>
      <c r="O537" s="24" t="str">
        <f>IF(ISERROR(VLOOKUP($B537,Zoznamy!$B$4:$K$12,10,FALSE)),"",VLOOKUP($B537,Zoznamy!$B$4:$K$12,10,FALSE))</f>
        <v/>
      </c>
    </row>
    <row r="538" spans="1:15" x14ac:dyDescent="0.25">
      <c r="A538" s="12"/>
      <c r="B538" s="18" t="s">
        <v>1076</v>
      </c>
      <c r="C538" s="12" t="str">
        <f>IF(ISERROR(VLOOKUP($B538,Zoznamy!$B$4:$C$11,2,FALSE)),"",VLOOKUP($B538,Zoznamy!$B$4:$C$11,2,FALSE))</f>
        <v/>
      </c>
      <c r="D538" s="18" t="s">
        <v>1154</v>
      </c>
      <c r="E538" s="18" t="s">
        <v>1164</v>
      </c>
      <c r="F538" s="18"/>
      <c r="G538" s="18" t="s">
        <v>1166</v>
      </c>
      <c r="H538" s="100" t="s">
        <v>1165</v>
      </c>
      <c r="I538" s="12" t="str">
        <f>IF(ISERROR(VLOOKUP($H538,Zoznamy!$H$3:$I$620,2,FALSE)),"",VLOOKUP($H538,Zoznamy!$H$3:$I$620,2,FALSE))</f>
        <v/>
      </c>
      <c r="J538" s="24"/>
      <c r="K538" s="24" t="s">
        <v>1156</v>
      </c>
      <c r="L538" s="24" t="str">
        <f>IF(ISERROR(VLOOKUP($B538&amp;" "&amp;$M538,Zoznamy!$N$4:$O$14,2,FALSE)),"",VLOOKUP($B538&amp;" "&amp;$M538,Zoznamy!$N$4:$O$14,2,FALSE))</f>
        <v/>
      </c>
      <c r="M538" s="24" t="str">
        <f>IF(ISERROR(VLOOKUP($K538,Zoznamy!$L$4:$M$7,2,FALSE)),"",VLOOKUP($K538,Zoznamy!$L$4:$M$7,2,FALSE))</f>
        <v/>
      </c>
      <c r="N538" s="24" t="str">
        <f t="shared" si="9"/>
        <v/>
      </c>
      <c r="O538" s="24" t="str">
        <f>IF(ISERROR(VLOOKUP($B538,Zoznamy!$B$4:$K$12,10,FALSE)),"",VLOOKUP($B538,Zoznamy!$B$4:$K$12,10,FALSE))</f>
        <v/>
      </c>
    </row>
    <row r="539" spans="1:15" x14ac:dyDescent="0.25">
      <c r="A539" s="12"/>
      <c r="B539" s="18" t="s">
        <v>1076</v>
      </c>
      <c r="C539" s="12" t="str">
        <f>IF(ISERROR(VLOOKUP($B539,Zoznamy!$B$4:$C$11,2,FALSE)),"",VLOOKUP($B539,Zoznamy!$B$4:$C$11,2,FALSE))</f>
        <v/>
      </c>
      <c r="D539" s="18" t="s">
        <v>1154</v>
      </c>
      <c r="E539" s="18" t="s">
        <v>1164</v>
      </c>
      <c r="F539" s="18"/>
      <c r="G539" s="18" t="s">
        <v>1166</v>
      </c>
      <c r="H539" s="100" t="s">
        <v>1165</v>
      </c>
      <c r="I539" s="12" t="str">
        <f>IF(ISERROR(VLOOKUP($H539,Zoznamy!$H$3:$I$620,2,FALSE)),"",VLOOKUP($H539,Zoznamy!$H$3:$I$620,2,FALSE))</f>
        <v/>
      </c>
      <c r="J539" s="24"/>
      <c r="K539" s="24" t="s">
        <v>1156</v>
      </c>
      <c r="L539" s="24" t="str">
        <f>IF(ISERROR(VLOOKUP($B539&amp;" "&amp;$M539,Zoznamy!$N$4:$O$14,2,FALSE)),"",VLOOKUP($B539&amp;" "&amp;$M539,Zoznamy!$N$4:$O$14,2,FALSE))</f>
        <v/>
      </c>
      <c r="M539" s="24" t="str">
        <f>IF(ISERROR(VLOOKUP($K539,Zoznamy!$L$4:$M$7,2,FALSE)),"",VLOOKUP($K539,Zoznamy!$L$4:$M$7,2,FALSE))</f>
        <v/>
      </c>
      <c r="N539" s="24" t="str">
        <f t="shared" si="9"/>
        <v/>
      </c>
      <c r="O539" s="24" t="str">
        <f>IF(ISERROR(VLOOKUP($B539,Zoznamy!$B$4:$K$12,10,FALSE)),"",VLOOKUP($B539,Zoznamy!$B$4:$K$12,10,FALSE))</f>
        <v/>
      </c>
    </row>
    <row r="540" spans="1:15" x14ac:dyDescent="0.25">
      <c r="A540" s="12"/>
      <c r="B540" s="18" t="s">
        <v>1076</v>
      </c>
      <c r="C540" s="12" t="str">
        <f>IF(ISERROR(VLOOKUP($B540,Zoznamy!$B$4:$C$11,2,FALSE)),"",VLOOKUP($B540,Zoznamy!$B$4:$C$11,2,FALSE))</f>
        <v/>
      </c>
      <c r="D540" s="18" t="s">
        <v>1154</v>
      </c>
      <c r="E540" s="18" t="s">
        <v>1164</v>
      </c>
      <c r="F540" s="18"/>
      <c r="G540" s="18" t="s">
        <v>1166</v>
      </c>
      <c r="H540" s="100" t="s">
        <v>1165</v>
      </c>
      <c r="I540" s="12" t="str">
        <f>IF(ISERROR(VLOOKUP($H540,Zoznamy!$H$3:$I$620,2,FALSE)),"",VLOOKUP($H540,Zoznamy!$H$3:$I$620,2,FALSE))</f>
        <v/>
      </c>
      <c r="J540" s="24"/>
      <c r="K540" s="24" t="s">
        <v>1156</v>
      </c>
      <c r="L540" s="24" t="str">
        <f>IF(ISERROR(VLOOKUP($B540&amp;" "&amp;$M540,Zoznamy!$N$4:$O$14,2,FALSE)),"",VLOOKUP($B540&amp;" "&amp;$M540,Zoznamy!$N$4:$O$14,2,FALSE))</f>
        <v/>
      </c>
      <c r="M540" s="24" t="str">
        <f>IF(ISERROR(VLOOKUP($K540,Zoznamy!$L$4:$M$7,2,FALSE)),"",VLOOKUP($K540,Zoznamy!$L$4:$M$7,2,FALSE))</f>
        <v/>
      </c>
      <c r="N540" s="24" t="str">
        <f t="shared" si="9"/>
        <v/>
      </c>
      <c r="O540" s="24" t="str">
        <f>IF(ISERROR(VLOOKUP($B540,Zoznamy!$B$4:$K$12,10,FALSE)),"",VLOOKUP($B540,Zoznamy!$B$4:$K$12,10,FALSE))</f>
        <v/>
      </c>
    </row>
    <row r="541" spans="1:15" x14ac:dyDescent="0.25">
      <c r="A541" s="12"/>
      <c r="B541" s="18" t="s">
        <v>1076</v>
      </c>
      <c r="C541" s="12" t="str">
        <f>IF(ISERROR(VLOOKUP($B541,Zoznamy!$B$4:$C$11,2,FALSE)),"",VLOOKUP($B541,Zoznamy!$B$4:$C$11,2,FALSE))</f>
        <v/>
      </c>
      <c r="D541" s="18" t="s">
        <v>1154</v>
      </c>
      <c r="E541" s="18" t="s">
        <v>1164</v>
      </c>
      <c r="F541" s="18"/>
      <c r="G541" s="18" t="s">
        <v>1166</v>
      </c>
      <c r="H541" s="100" t="s">
        <v>1165</v>
      </c>
      <c r="I541" s="12" t="str">
        <f>IF(ISERROR(VLOOKUP($H541,Zoznamy!$H$3:$I$620,2,FALSE)),"",VLOOKUP($H541,Zoznamy!$H$3:$I$620,2,FALSE))</f>
        <v/>
      </c>
      <c r="J541" s="24"/>
      <c r="K541" s="24" t="s">
        <v>1156</v>
      </c>
      <c r="L541" s="24" t="str">
        <f>IF(ISERROR(VLOOKUP($B541&amp;" "&amp;$M541,Zoznamy!$N$4:$O$14,2,FALSE)),"",VLOOKUP($B541&amp;" "&amp;$M541,Zoznamy!$N$4:$O$14,2,FALSE))</f>
        <v/>
      </c>
      <c r="M541" s="24" t="str">
        <f>IF(ISERROR(VLOOKUP($K541,Zoznamy!$L$4:$M$7,2,FALSE)),"",VLOOKUP($K541,Zoznamy!$L$4:$M$7,2,FALSE))</f>
        <v/>
      </c>
      <c r="N541" s="24" t="str">
        <f t="shared" si="9"/>
        <v/>
      </c>
      <c r="O541" s="24" t="str">
        <f>IF(ISERROR(VLOOKUP($B541,Zoznamy!$B$4:$K$12,10,FALSE)),"",VLOOKUP($B541,Zoznamy!$B$4:$K$12,10,FALSE))</f>
        <v/>
      </c>
    </row>
    <row r="542" spans="1:15" x14ac:dyDescent="0.25">
      <c r="A542" s="12"/>
      <c r="B542" s="18" t="s">
        <v>1076</v>
      </c>
      <c r="C542" s="12" t="str">
        <f>IF(ISERROR(VLOOKUP($B542,Zoznamy!$B$4:$C$11,2,FALSE)),"",VLOOKUP($B542,Zoznamy!$B$4:$C$11,2,FALSE))</f>
        <v/>
      </c>
      <c r="D542" s="18" t="s">
        <v>1154</v>
      </c>
      <c r="E542" s="18" t="s">
        <v>1164</v>
      </c>
      <c r="F542" s="18"/>
      <c r="G542" s="18" t="s">
        <v>1166</v>
      </c>
      <c r="H542" s="100" t="s">
        <v>1165</v>
      </c>
      <c r="I542" s="12" t="str">
        <f>IF(ISERROR(VLOOKUP($H542,Zoznamy!$H$3:$I$620,2,FALSE)),"",VLOOKUP($H542,Zoznamy!$H$3:$I$620,2,FALSE))</f>
        <v/>
      </c>
      <c r="J542" s="24"/>
      <c r="K542" s="24" t="s">
        <v>1156</v>
      </c>
      <c r="L542" s="24" t="str">
        <f>IF(ISERROR(VLOOKUP($B542&amp;" "&amp;$M542,Zoznamy!$N$4:$O$14,2,FALSE)),"",VLOOKUP($B542&amp;" "&amp;$M542,Zoznamy!$N$4:$O$14,2,FALSE))</f>
        <v/>
      </c>
      <c r="M542" s="24" t="str">
        <f>IF(ISERROR(VLOOKUP($K542,Zoznamy!$L$4:$M$7,2,FALSE)),"",VLOOKUP($K542,Zoznamy!$L$4:$M$7,2,FALSE))</f>
        <v/>
      </c>
      <c r="N542" s="24" t="str">
        <f t="shared" si="9"/>
        <v/>
      </c>
      <c r="O542" s="24" t="str">
        <f>IF(ISERROR(VLOOKUP($B542,Zoznamy!$B$4:$K$12,10,FALSE)),"",VLOOKUP($B542,Zoznamy!$B$4:$K$12,10,FALSE))</f>
        <v/>
      </c>
    </row>
    <row r="543" spans="1:15" x14ac:dyDescent="0.25">
      <c r="A543" s="12"/>
      <c r="B543" s="18" t="s">
        <v>1076</v>
      </c>
      <c r="C543" s="12" t="str">
        <f>IF(ISERROR(VLOOKUP($B543,Zoznamy!$B$4:$C$11,2,FALSE)),"",VLOOKUP($B543,Zoznamy!$B$4:$C$11,2,FALSE))</f>
        <v/>
      </c>
      <c r="D543" s="18" t="s">
        <v>1154</v>
      </c>
      <c r="E543" s="18" t="s">
        <v>1164</v>
      </c>
      <c r="F543" s="18"/>
      <c r="G543" s="18" t="s">
        <v>1166</v>
      </c>
      <c r="H543" s="100" t="s">
        <v>1165</v>
      </c>
      <c r="I543" s="12" t="str">
        <f>IF(ISERROR(VLOOKUP($H543,Zoznamy!$H$3:$I$620,2,FALSE)),"",VLOOKUP($H543,Zoznamy!$H$3:$I$620,2,FALSE))</f>
        <v/>
      </c>
      <c r="J543" s="24"/>
      <c r="K543" s="24" t="s">
        <v>1156</v>
      </c>
      <c r="L543" s="24" t="str">
        <f>IF(ISERROR(VLOOKUP($B543&amp;" "&amp;$M543,Zoznamy!$N$4:$O$14,2,FALSE)),"",VLOOKUP($B543&amp;" "&amp;$M543,Zoznamy!$N$4:$O$14,2,FALSE))</f>
        <v/>
      </c>
      <c r="M543" s="24" t="str">
        <f>IF(ISERROR(VLOOKUP($K543,Zoznamy!$L$4:$M$7,2,FALSE)),"",VLOOKUP($K543,Zoznamy!$L$4:$M$7,2,FALSE))</f>
        <v/>
      </c>
      <c r="N543" s="24" t="str">
        <f t="shared" si="9"/>
        <v/>
      </c>
      <c r="O543" s="24" t="str">
        <f>IF(ISERROR(VLOOKUP($B543,Zoznamy!$B$4:$K$12,10,FALSE)),"",VLOOKUP($B543,Zoznamy!$B$4:$K$12,10,FALSE))</f>
        <v/>
      </c>
    </row>
    <row r="544" spans="1:15" x14ac:dyDescent="0.25">
      <c r="A544" s="12"/>
      <c r="B544" s="18" t="s">
        <v>1076</v>
      </c>
      <c r="C544" s="12" t="str">
        <f>IF(ISERROR(VLOOKUP($B544,Zoznamy!$B$4:$C$11,2,FALSE)),"",VLOOKUP($B544,Zoznamy!$B$4:$C$11,2,FALSE))</f>
        <v/>
      </c>
      <c r="D544" s="18" t="s">
        <v>1154</v>
      </c>
      <c r="E544" s="18" t="s">
        <v>1164</v>
      </c>
      <c r="F544" s="18"/>
      <c r="G544" s="18" t="s">
        <v>1166</v>
      </c>
      <c r="H544" s="100" t="s">
        <v>1165</v>
      </c>
      <c r="I544" s="12" t="str">
        <f>IF(ISERROR(VLOOKUP($H544,Zoznamy!$H$3:$I$620,2,FALSE)),"",VLOOKUP($H544,Zoznamy!$H$3:$I$620,2,FALSE))</f>
        <v/>
      </c>
      <c r="J544" s="24"/>
      <c r="K544" s="24" t="s">
        <v>1156</v>
      </c>
      <c r="L544" s="24" t="str">
        <f>IF(ISERROR(VLOOKUP($B544&amp;" "&amp;$M544,Zoznamy!$N$4:$O$14,2,FALSE)),"",VLOOKUP($B544&amp;" "&amp;$M544,Zoznamy!$N$4:$O$14,2,FALSE))</f>
        <v/>
      </c>
      <c r="M544" s="24" t="str">
        <f>IF(ISERROR(VLOOKUP($K544,Zoznamy!$L$4:$M$7,2,FALSE)),"",VLOOKUP($K544,Zoznamy!$L$4:$M$7,2,FALSE))</f>
        <v/>
      </c>
      <c r="N544" s="24" t="str">
        <f t="shared" si="9"/>
        <v/>
      </c>
      <c r="O544" s="24" t="str">
        <f>IF(ISERROR(VLOOKUP($B544,Zoznamy!$B$4:$K$12,10,FALSE)),"",VLOOKUP($B544,Zoznamy!$B$4:$K$12,10,FALSE))</f>
        <v/>
      </c>
    </row>
    <row r="545" spans="1:15" x14ac:dyDescent="0.25">
      <c r="A545" s="12"/>
      <c r="B545" s="18" t="s">
        <v>1076</v>
      </c>
      <c r="C545" s="12" t="str">
        <f>IF(ISERROR(VLOOKUP($B545,Zoznamy!$B$4:$C$11,2,FALSE)),"",VLOOKUP($B545,Zoznamy!$B$4:$C$11,2,FALSE))</f>
        <v/>
      </c>
      <c r="D545" s="18" t="s">
        <v>1154</v>
      </c>
      <c r="E545" s="18" t="s">
        <v>1164</v>
      </c>
      <c r="F545" s="18"/>
      <c r="G545" s="18" t="s">
        <v>1166</v>
      </c>
      <c r="H545" s="100" t="s">
        <v>1165</v>
      </c>
      <c r="I545" s="12" t="str">
        <f>IF(ISERROR(VLOOKUP($H545,Zoznamy!$H$3:$I$620,2,FALSE)),"",VLOOKUP($H545,Zoznamy!$H$3:$I$620,2,FALSE))</f>
        <v/>
      </c>
      <c r="J545" s="24"/>
      <c r="K545" s="24" t="s">
        <v>1156</v>
      </c>
      <c r="L545" s="24" t="str">
        <f>IF(ISERROR(VLOOKUP($B545&amp;" "&amp;$M545,Zoznamy!$N$4:$O$14,2,FALSE)),"",VLOOKUP($B545&amp;" "&amp;$M545,Zoznamy!$N$4:$O$14,2,FALSE))</f>
        <v/>
      </c>
      <c r="M545" s="24" t="str">
        <f>IF(ISERROR(VLOOKUP($K545,Zoznamy!$L$4:$M$7,2,FALSE)),"",VLOOKUP($K545,Zoznamy!$L$4:$M$7,2,FALSE))</f>
        <v/>
      </c>
      <c r="N545" s="24" t="str">
        <f t="shared" si="9"/>
        <v/>
      </c>
      <c r="O545" s="24" t="str">
        <f>IF(ISERROR(VLOOKUP($B545,Zoznamy!$B$4:$K$12,10,FALSE)),"",VLOOKUP($B545,Zoznamy!$B$4:$K$12,10,FALSE))</f>
        <v/>
      </c>
    </row>
    <row r="546" spans="1:15" x14ac:dyDescent="0.25">
      <c r="A546" s="12"/>
      <c r="B546" s="18" t="s">
        <v>1076</v>
      </c>
      <c r="C546" s="12" t="str">
        <f>IF(ISERROR(VLOOKUP($B546,Zoznamy!$B$4:$C$11,2,FALSE)),"",VLOOKUP($B546,Zoznamy!$B$4:$C$11,2,FALSE))</f>
        <v/>
      </c>
      <c r="D546" s="18" t="s">
        <v>1154</v>
      </c>
      <c r="E546" s="18" t="s">
        <v>1164</v>
      </c>
      <c r="F546" s="18"/>
      <c r="G546" s="18" t="s">
        <v>1166</v>
      </c>
      <c r="H546" s="100" t="s">
        <v>1165</v>
      </c>
      <c r="I546" s="12" t="str">
        <f>IF(ISERROR(VLOOKUP($H546,Zoznamy!$H$3:$I$620,2,FALSE)),"",VLOOKUP($H546,Zoznamy!$H$3:$I$620,2,FALSE))</f>
        <v/>
      </c>
      <c r="J546" s="24"/>
      <c r="K546" s="24" t="s">
        <v>1156</v>
      </c>
      <c r="L546" s="24" t="str">
        <f>IF(ISERROR(VLOOKUP($B546&amp;" "&amp;$M546,Zoznamy!$N$4:$O$14,2,FALSE)),"",VLOOKUP($B546&amp;" "&amp;$M546,Zoznamy!$N$4:$O$14,2,FALSE))</f>
        <v/>
      </c>
      <c r="M546" s="24" t="str">
        <f>IF(ISERROR(VLOOKUP($K546,Zoznamy!$L$4:$M$7,2,FALSE)),"",VLOOKUP($K546,Zoznamy!$L$4:$M$7,2,FALSE))</f>
        <v/>
      </c>
      <c r="N546" s="24" t="str">
        <f t="shared" si="9"/>
        <v/>
      </c>
      <c r="O546" s="24" t="str">
        <f>IF(ISERROR(VLOOKUP($B546,Zoznamy!$B$4:$K$12,10,FALSE)),"",VLOOKUP($B546,Zoznamy!$B$4:$K$12,10,FALSE))</f>
        <v/>
      </c>
    </row>
    <row r="547" spans="1:15" x14ac:dyDescent="0.25">
      <c r="A547" s="12"/>
      <c r="B547" s="18" t="s">
        <v>1076</v>
      </c>
      <c r="C547" s="12" t="str">
        <f>IF(ISERROR(VLOOKUP($B547,Zoznamy!$B$4:$C$11,2,FALSE)),"",VLOOKUP($B547,Zoznamy!$B$4:$C$11,2,FALSE))</f>
        <v/>
      </c>
      <c r="D547" s="18" t="s">
        <v>1154</v>
      </c>
      <c r="E547" s="18" t="s">
        <v>1164</v>
      </c>
      <c r="F547" s="18"/>
      <c r="G547" s="18" t="s">
        <v>1166</v>
      </c>
      <c r="H547" s="100" t="s">
        <v>1165</v>
      </c>
      <c r="I547" s="12" t="str">
        <f>IF(ISERROR(VLOOKUP($H547,Zoznamy!$H$3:$I$620,2,FALSE)),"",VLOOKUP($H547,Zoznamy!$H$3:$I$620,2,FALSE))</f>
        <v/>
      </c>
      <c r="J547" s="24"/>
      <c r="K547" s="24" t="s">
        <v>1156</v>
      </c>
      <c r="L547" s="24" t="str">
        <f>IF(ISERROR(VLOOKUP($B547&amp;" "&amp;$M547,Zoznamy!$N$4:$O$14,2,FALSE)),"",VLOOKUP($B547&amp;" "&amp;$M547,Zoznamy!$N$4:$O$14,2,FALSE))</f>
        <v/>
      </c>
      <c r="M547" s="24" t="str">
        <f>IF(ISERROR(VLOOKUP($K547,Zoznamy!$L$4:$M$7,2,FALSE)),"",VLOOKUP($K547,Zoznamy!$L$4:$M$7,2,FALSE))</f>
        <v/>
      </c>
      <c r="N547" s="24" t="str">
        <f t="shared" si="9"/>
        <v/>
      </c>
      <c r="O547" s="24" t="str">
        <f>IF(ISERROR(VLOOKUP($B547,Zoznamy!$B$4:$K$12,10,FALSE)),"",VLOOKUP($B547,Zoznamy!$B$4:$K$12,10,FALSE))</f>
        <v/>
      </c>
    </row>
    <row r="548" spans="1:15" x14ac:dyDescent="0.25">
      <c r="A548" s="12"/>
      <c r="B548" s="18" t="s">
        <v>1076</v>
      </c>
      <c r="C548" s="12" t="str">
        <f>IF(ISERROR(VLOOKUP($B548,Zoznamy!$B$4:$C$11,2,FALSE)),"",VLOOKUP($B548,Zoznamy!$B$4:$C$11,2,FALSE))</f>
        <v/>
      </c>
      <c r="D548" s="18" t="s">
        <v>1154</v>
      </c>
      <c r="E548" s="18" t="s">
        <v>1164</v>
      </c>
      <c r="F548" s="18"/>
      <c r="G548" s="18" t="s">
        <v>1166</v>
      </c>
      <c r="H548" s="100" t="s">
        <v>1165</v>
      </c>
      <c r="I548" s="12" t="str">
        <f>IF(ISERROR(VLOOKUP($H548,Zoznamy!$H$3:$I$620,2,FALSE)),"",VLOOKUP($H548,Zoznamy!$H$3:$I$620,2,FALSE))</f>
        <v/>
      </c>
      <c r="J548" s="24"/>
      <c r="K548" s="24" t="s">
        <v>1156</v>
      </c>
      <c r="L548" s="24" t="str">
        <f>IF(ISERROR(VLOOKUP($B548&amp;" "&amp;$M548,Zoznamy!$N$4:$O$14,2,FALSE)),"",VLOOKUP($B548&amp;" "&amp;$M548,Zoznamy!$N$4:$O$14,2,FALSE))</f>
        <v/>
      </c>
      <c r="M548" s="24" t="str">
        <f>IF(ISERROR(VLOOKUP($K548,Zoznamy!$L$4:$M$7,2,FALSE)),"",VLOOKUP($K548,Zoznamy!$L$4:$M$7,2,FALSE))</f>
        <v/>
      </c>
      <c r="N548" s="24" t="str">
        <f t="shared" si="9"/>
        <v/>
      </c>
      <c r="O548" s="24" t="str">
        <f>IF(ISERROR(VLOOKUP($B548,Zoznamy!$B$4:$K$12,10,FALSE)),"",VLOOKUP($B548,Zoznamy!$B$4:$K$12,10,FALSE))</f>
        <v/>
      </c>
    </row>
    <row r="549" spans="1:15" x14ac:dyDescent="0.25">
      <c r="A549" s="12"/>
      <c r="B549" s="18" t="s">
        <v>1076</v>
      </c>
      <c r="C549" s="12" t="str">
        <f>IF(ISERROR(VLOOKUP($B549,Zoznamy!$B$4:$C$11,2,FALSE)),"",VLOOKUP($B549,Zoznamy!$B$4:$C$11,2,FALSE))</f>
        <v/>
      </c>
      <c r="D549" s="18" t="s">
        <v>1154</v>
      </c>
      <c r="E549" s="18" t="s">
        <v>1164</v>
      </c>
      <c r="F549" s="18"/>
      <c r="G549" s="18" t="s">
        <v>1166</v>
      </c>
      <c r="H549" s="100" t="s">
        <v>1165</v>
      </c>
      <c r="I549" s="12" t="str">
        <f>IF(ISERROR(VLOOKUP($H549,Zoznamy!$H$3:$I$620,2,FALSE)),"",VLOOKUP($H549,Zoznamy!$H$3:$I$620,2,FALSE))</f>
        <v/>
      </c>
      <c r="J549" s="24"/>
      <c r="K549" s="24" t="s">
        <v>1156</v>
      </c>
      <c r="L549" s="24" t="str">
        <f>IF(ISERROR(VLOOKUP($B549&amp;" "&amp;$M549,Zoznamy!$N$4:$O$14,2,FALSE)),"",VLOOKUP($B549&amp;" "&amp;$M549,Zoznamy!$N$4:$O$14,2,FALSE))</f>
        <v/>
      </c>
      <c r="M549" s="24" t="str">
        <f>IF(ISERROR(VLOOKUP($K549,Zoznamy!$L$4:$M$7,2,FALSE)),"",VLOOKUP($K549,Zoznamy!$L$4:$M$7,2,FALSE))</f>
        <v/>
      </c>
      <c r="N549" s="24" t="str">
        <f t="shared" si="9"/>
        <v/>
      </c>
      <c r="O549" s="24" t="str">
        <f>IF(ISERROR(VLOOKUP($B549,Zoznamy!$B$4:$K$12,10,FALSE)),"",VLOOKUP($B549,Zoznamy!$B$4:$K$12,10,FALSE))</f>
        <v/>
      </c>
    </row>
    <row r="550" spans="1:15" x14ac:dyDescent="0.25">
      <c r="A550" s="12"/>
      <c r="B550" s="18" t="s">
        <v>1076</v>
      </c>
      <c r="C550" s="12" t="str">
        <f>IF(ISERROR(VLOOKUP($B550,Zoznamy!$B$4:$C$11,2,FALSE)),"",VLOOKUP($B550,Zoznamy!$B$4:$C$11,2,FALSE))</f>
        <v/>
      </c>
      <c r="D550" s="18" t="s">
        <v>1154</v>
      </c>
      <c r="E550" s="18" t="s">
        <v>1164</v>
      </c>
      <c r="F550" s="18"/>
      <c r="G550" s="18" t="s">
        <v>1166</v>
      </c>
      <c r="H550" s="100" t="s">
        <v>1165</v>
      </c>
      <c r="I550" s="12" t="str">
        <f>IF(ISERROR(VLOOKUP($H550,Zoznamy!$H$3:$I$620,2,FALSE)),"",VLOOKUP($H550,Zoznamy!$H$3:$I$620,2,FALSE))</f>
        <v/>
      </c>
      <c r="J550" s="24"/>
      <c r="K550" s="24" t="s">
        <v>1156</v>
      </c>
      <c r="L550" s="24" t="str">
        <f>IF(ISERROR(VLOOKUP($B550&amp;" "&amp;$M550,Zoznamy!$N$4:$O$14,2,FALSE)),"",VLOOKUP($B550&amp;" "&amp;$M550,Zoznamy!$N$4:$O$14,2,FALSE))</f>
        <v/>
      </c>
      <c r="M550" s="24" t="str">
        <f>IF(ISERROR(VLOOKUP($K550,Zoznamy!$L$4:$M$7,2,FALSE)),"",VLOOKUP($K550,Zoznamy!$L$4:$M$7,2,FALSE))</f>
        <v/>
      </c>
      <c r="N550" s="24" t="str">
        <f t="shared" si="9"/>
        <v/>
      </c>
      <c r="O550" s="24" t="str">
        <f>IF(ISERROR(VLOOKUP($B550,Zoznamy!$B$4:$K$12,10,FALSE)),"",VLOOKUP($B550,Zoznamy!$B$4:$K$12,10,FALSE))</f>
        <v/>
      </c>
    </row>
    <row r="551" spans="1:15" x14ac:dyDescent="0.25">
      <c r="A551" s="12"/>
      <c r="B551" s="18" t="s">
        <v>1076</v>
      </c>
      <c r="C551" s="12" t="str">
        <f>IF(ISERROR(VLOOKUP($B551,Zoznamy!$B$4:$C$11,2,FALSE)),"",VLOOKUP($B551,Zoznamy!$B$4:$C$11,2,FALSE))</f>
        <v/>
      </c>
      <c r="D551" s="18" t="s">
        <v>1154</v>
      </c>
      <c r="E551" s="18" t="s">
        <v>1164</v>
      </c>
      <c r="F551" s="18"/>
      <c r="G551" s="18" t="s">
        <v>1166</v>
      </c>
      <c r="H551" s="100" t="s">
        <v>1165</v>
      </c>
      <c r="I551" s="12" t="str">
        <f>IF(ISERROR(VLOOKUP($H551,Zoznamy!$H$3:$I$620,2,FALSE)),"",VLOOKUP($H551,Zoznamy!$H$3:$I$620,2,FALSE))</f>
        <v/>
      </c>
      <c r="J551" s="24"/>
      <c r="K551" s="24" t="s">
        <v>1156</v>
      </c>
      <c r="L551" s="24" t="str">
        <f>IF(ISERROR(VLOOKUP($B551&amp;" "&amp;$M551,Zoznamy!$N$4:$O$14,2,FALSE)),"",VLOOKUP($B551&amp;" "&amp;$M551,Zoznamy!$N$4:$O$14,2,FALSE))</f>
        <v/>
      </c>
      <c r="M551" s="24" t="str">
        <f>IF(ISERROR(VLOOKUP($K551,Zoznamy!$L$4:$M$7,2,FALSE)),"",VLOOKUP($K551,Zoznamy!$L$4:$M$7,2,FALSE))</f>
        <v/>
      </c>
      <c r="N551" s="24" t="str">
        <f t="shared" si="9"/>
        <v/>
      </c>
      <c r="O551" s="24" t="str">
        <f>IF(ISERROR(VLOOKUP($B551,Zoznamy!$B$4:$K$12,10,FALSE)),"",VLOOKUP($B551,Zoznamy!$B$4:$K$12,10,FALSE))</f>
        <v/>
      </c>
    </row>
    <row r="552" spans="1:15" x14ac:dyDescent="0.25">
      <c r="A552" s="12"/>
      <c r="B552" s="18" t="s">
        <v>1076</v>
      </c>
      <c r="C552" s="12" t="str">
        <f>IF(ISERROR(VLOOKUP($B552,Zoznamy!$B$4:$C$11,2,FALSE)),"",VLOOKUP($B552,Zoznamy!$B$4:$C$11,2,FALSE))</f>
        <v/>
      </c>
      <c r="D552" s="18" t="s">
        <v>1154</v>
      </c>
      <c r="E552" s="18" t="s">
        <v>1164</v>
      </c>
      <c r="F552" s="18"/>
      <c r="G552" s="18" t="s">
        <v>1166</v>
      </c>
      <c r="H552" s="100" t="s">
        <v>1165</v>
      </c>
      <c r="I552" s="12" t="str">
        <f>IF(ISERROR(VLOOKUP($H552,Zoznamy!$H$3:$I$620,2,FALSE)),"",VLOOKUP($H552,Zoznamy!$H$3:$I$620,2,FALSE))</f>
        <v/>
      </c>
      <c r="J552" s="24"/>
      <c r="K552" s="24" t="s">
        <v>1156</v>
      </c>
      <c r="L552" s="24" t="str">
        <f>IF(ISERROR(VLOOKUP($B552&amp;" "&amp;$M552,Zoznamy!$N$4:$O$14,2,FALSE)),"",VLOOKUP($B552&amp;" "&amp;$M552,Zoznamy!$N$4:$O$14,2,FALSE))</f>
        <v/>
      </c>
      <c r="M552" s="24" t="str">
        <f>IF(ISERROR(VLOOKUP($K552,Zoznamy!$L$4:$M$7,2,FALSE)),"",VLOOKUP($K552,Zoznamy!$L$4:$M$7,2,FALSE))</f>
        <v/>
      </c>
      <c r="N552" s="24" t="str">
        <f t="shared" si="9"/>
        <v/>
      </c>
      <c r="O552" s="24" t="str">
        <f>IF(ISERROR(VLOOKUP($B552,Zoznamy!$B$4:$K$12,10,FALSE)),"",VLOOKUP($B552,Zoznamy!$B$4:$K$12,10,FALSE))</f>
        <v/>
      </c>
    </row>
    <row r="553" spans="1:15" x14ac:dyDescent="0.25">
      <c r="A553" s="12"/>
      <c r="B553" s="18" t="s">
        <v>1076</v>
      </c>
      <c r="C553" s="12" t="str">
        <f>IF(ISERROR(VLOOKUP($B553,Zoznamy!$B$4:$C$11,2,FALSE)),"",VLOOKUP($B553,Zoznamy!$B$4:$C$11,2,FALSE))</f>
        <v/>
      </c>
      <c r="D553" s="18" t="s">
        <v>1154</v>
      </c>
      <c r="E553" s="18" t="s">
        <v>1164</v>
      </c>
      <c r="F553" s="18"/>
      <c r="G553" s="18" t="s">
        <v>1166</v>
      </c>
      <c r="H553" s="100" t="s">
        <v>1165</v>
      </c>
      <c r="I553" s="12" t="str">
        <f>IF(ISERROR(VLOOKUP($H553,Zoznamy!$H$3:$I$620,2,FALSE)),"",VLOOKUP($H553,Zoznamy!$H$3:$I$620,2,FALSE))</f>
        <v/>
      </c>
      <c r="J553" s="24"/>
      <c r="K553" s="24" t="s">
        <v>1156</v>
      </c>
      <c r="L553" s="24" t="str">
        <f>IF(ISERROR(VLOOKUP($B553&amp;" "&amp;$M553,Zoznamy!$N$4:$O$14,2,FALSE)),"",VLOOKUP($B553&amp;" "&amp;$M553,Zoznamy!$N$4:$O$14,2,FALSE))</f>
        <v/>
      </c>
      <c r="M553" s="24" t="str">
        <f>IF(ISERROR(VLOOKUP($K553,Zoznamy!$L$4:$M$7,2,FALSE)),"",VLOOKUP($K553,Zoznamy!$L$4:$M$7,2,FALSE))</f>
        <v/>
      </c>
      <c r="N553" s="24" t="str">
        <f t="shared" si="9"/>
        <v/>
      </c>
      <c r="O553" s="24" t="str">
        <f>IF(ISERROR(VLOOKUP($B553,Zoznamy!$B$4:$K$12,10,FALSE)),"",VLOOKUP($B553,Zoznamy!$B$4:$K$12,10,FALSE))</f>
        <v/>
      </c>
    </row>
    <row r="554" spans="1:15" x14ac:dyDescent="0.25">
      <c r="A554" s="12"/>
      <c r="B554" s="18" t="s">
        <v>1076</v>
      </c>
      <c r="C554" s="12" t="str">
        <f>IF(ISERROR(VLOOKUP($B554,Zoznamy!$B$4:$C$11,2,FALSE)),"",VLOOKUP($B554,Zoznamy!$B$4:$C$11,2,FALSE))</f>
        <v/>
      </c>
      <c r="D554" s="18" t="s">
        <v>1154</v>
      </c>
      <c r="E554" s="18" t="s">
        <v>1164</v>
      </c>
      <c r="F554" s="18"/>
      <c r="G554" s="18" t="s">
        <v>1166</v>
      </c>
      <c r="H554" s="100" t="s">
        <v>1165</v>
      </c>
      <c r="I554" s="12" t="str">
        <f>IF(ISERROR(VLOOKUP($H554,Zoznamy!$H$3:$I$620,2,FALSE)),"",VLOOKUP($H554,Zoznamy!$H$3:$I$620,2,FALSE))</f>
        <v/>
      </c>
      <c r="J554" s="24"/>
      <c r="K554" s="24" t="s">
        <v>1156</v>
      </c>
      <c r="L554" s="24" t="str">
        <f>IF(ISERROR(VLOOKUP($B554&amp;" "&amp;$M554,Zoznamy!$N$4:$O$14,2,FALSE)),"",VLOOKUP($B554&amp;" "&amp;$M554,Zoznamy!$N$4:$O$14,2,FALSE))</f>
        <v/>
      </c>
      <c r="M554" s="24" t="str">
        <f>IF(ISERROR(VLOOKUP($K554,Zoznamy!$L$4:$M$7,2,FALSE)),"",VLOOKUP($K554,Zoznamy!$L$4:$M$7,2,FALSE))</f>
        <v/>
      </c>
      <c r="N554" s="24" t="str">
        <f t="shared" si="9"/>
        <v/>
      </c>
      <c r="O554" s="24" t="str">
        <f>IF(ISERROR(VLOOKUP($B554,Zoznamy!$B$4:$K$12,10,FALSE)),"",VLOOKUP($B554,Zoznamy!$B$4:$K$12,10,FALSE))</f>
        <v/>
      </c>
    </row>
    <row r="555" spans="1:15" x14ac:dyDescent="0.25">
      <c r="A555" s="12"/>
      <c r="B555" s="18" t="s">
        <v>1076</v>
      </c>
      <c r="C555" s="12" t="str">
        <f>IF(ISERROR(VLOOKUP($B555,Zoznamy!$B$4:$C$11,2,FALSE)),"",VLOOKUP($B555,Zoznamy!$B$4:$C$11,2,FALSE))</f>
        <v/>
      </c>
      <c r="D555" s="18" t="s">
        <v>1154</v>
      </c>
      <c r="E555" s="18" t="s">
        <v>1164</v>
      </c>
      <c r="F555" s="18"/>
      <c r="G555" s="18" t="s">
        <v>1166</v>
      </c>
      <c r="H555" s="100" t="s">
        <v>1165</v>
      </c>
      <c r="I555" s="12" t="str">
        <f>IF(ISERROR(VLOOKUP($H555,Zoznamy!$H$3:$I$620,2,FALSE)),"",VLOOKUP($H555,Zoznamy!$H$3:$I$620,2,FALSE))</f>
        <v/>
      </c>
      <c r="J555" s="24"/>
      <c r="K555" s="24" t="s">
        <v>1156</v>
      </c>
      <c r="L555" s="24" t="str">
        <f>IF(ISERROR(VLOOKUP($B555&amp;" "&amp;$M555,Zoznamy!$N$4:$O$14,2,FALSE)),"",VLOOKUP($B555&amp;" "&amp;$M555,Zoznamy!$N$4:$O$14,2,FALSE))</f>
        <v/>
      </c>
      <c r="M555" s="24" t="str">
        <f>IF(ISERROR(VLOOKUP($K555,Zoznamy!$L$4:$M$7,2,FALSE)),"",VLOOKUP($K555,Zoznamy!$L$4:$M$7,2,FALSE))</f>
        <v/>
      </c>
      <c r="N555" s="24" t="str">
        <f t="shared" si="9"/>
        <v/>
      </c>
      <c r="O555" s="24" t="str">
        <f>IF(ISERROR(VLOOKUP($B555,Zoznamy!$B$4:$K$12,10,FALSE)),"",VLOOKUP($B555,Zoznamy!$B$4:$K$12,10,FALSE))</f>
        <v/>
      </c>
    </row>
    <row r="556" spans="1:15" x14ac:dyDescent="0.25">
      <c r="A556" s="12"/>
      <c r="B556" s="18" t="s">
        <v>1076</v>
      </c>
      <c r="C556" s="12" t="str">
        <f>IF(ISERROR(VLOOKUP($B556,Zoznamy!$B$4:$C$11,2,FALSE)),"",VLOOKUP($B556,Zoznamy!$B$4:$C$11,2,FALSE))</f>
        <v/>
      </c>
      <c r="D556" s="18" t="s">
        <v>1154</v>
      </c>
      <c r="E556" s="18" t="s">
        <v>1164</v>
      </c>
      <c r="F556" s="18"/>
      <c r="G556" s="18" t="s">
        <v>1166</v>
      </c>
      <c r="H556" s="100" t="s">
        <v>1165</v>
      </c>
      <c r="I556" s="12" t="str">
        <f>IF(ISERROR(VLOOKUP($H556,Zoznamy!$H$3:$I$620,2,FALSE)),"",VLOOKUP($H556,Zoznamy!$H$3:$I$620,2,FALSE))</f>
        <v/>
      </c>
      <c r="J556" s="24"/>
      <c r="K556" s="24" t="s">
        <v>1156</v>
      </c>
      <c r="L556" s="24" t="str">
        <f>IF(ISERROR(VLOOKUP($B556&amp;" "&amp;$M556,Zoznamy!$N$4:$O$14,2,FALSE)),"",VLOOKUP($B556&amp;" "&amp;$M556,Zoznamy!$N$4:$O$14,2,FALSE))</f>
        <v/>
      </c>
      <c r="M556" s="24" t="str">
        <f>IF(ISERROR(VLOOKUP($K556,Zoznamy!$L$4:$M$7,2,FALSE)),"",VLOOKUP($K556,Zoznamy!$L$4:$M$7,2,FALSE))</f>
        <v/>
      </c>
      <c r="N556" s="24" t="str">
        <f t="shared" si="9"/>
        <v/>
      </c>
      <c r="O556" s="24" t="str">
        <f>IF(ISERROR(VLOOKUP($B556,Zoznamy!$B$4:$K$12,10,FALSE)),"",VLOOKUP($B556,Zoznamy!$B$4:$K$12,10,FALSE))</f>
        <v/>
      </c>
    </row>
    <row r="557" spans="1:15" x14ac:dyDescent="0.25">
      <c r="A557" s="12"/>
      <c r="B557" s="18" t="s">
        <v>1076</v>
      </c>
      <c r="C557" s="12" t="str">
        <f>IF(ISERROR(VLOOKUP($B557,Zoznamy!$B$4:$C$11,2,FALSE)),"",VLOOKUP($B557,Zoznamy!$B$4:$C$11,2,FALSE))</f>
        <v/>
      </c>
      <c r="D557" s="18" t="s">
        <v>1154</v>
      </c>
      <c r="E557" s="18" t="s">
        <v>1164</v>
      </c>
      <c r="F557" s="18"/>
      <c r="G557" s="18" t="s">
        <v>1166</v>
      </c>
      <c r="H557" s="100" t="s">
        <v>1165</v>
      </c>
      <c r="I557" s="12" t="str">
        <f>IF(ISERROR(VLOOKUP($H557,Zoznamy!$H$3:$I$620,2,FALSE)),"",VLOOKUP($H557,Zoznamy!$H$3:$I$620,2,FALSE))</f>
        <v/>
      </c>
      <c r="J557" s="24"/>
      <c r="K557" s="24" t="s">
        <v>1156</v>
      </c>
      <c r="L557" s="24" t="str">
        <f>IF(ISERROR(VLOOKUP($B557&amp;" "&amp;$M557,Zoznamy!$N$4:$O$14,2,FALSE)),"",VLOOKUP($B557&amp;" "&amp;$M557,Zoznamy!$N$4:$O$14,2,FALSE))</f>
        <v/>
      </c>
      <c r="M557" s="24" t="str">
        <f>IF(ISERROR(VLOOKUP($K557,Zoznamy!$L$4:$M$7,2,FALSE)),"",VLOOKUP($K557,Zoznamy!$L$4:$M$7,2,FALSE))</f>
        <v/>
      </c>
      <c r="N557" s="24" t="str">
        <f t="shared" si="9"/>
        <v/>
      </c>
      <c r="O557" s="24" t="str">
        <f>IF(ISERROR(VLOOKUP($B557,Zoznamy!$B$4:$K$12,10,FALSE)),"",VLOOKUP($B557,Zoznamy!$B$4:$K$12,10,FALSE))</f>
        <v/>
      </c>
    </row>
    <row r="558" spans="1:15" x14ac:dyDescent="0.25">
      <c r="A558" s="12"/>
      <c r="B558" s="18" t="s">
        <v>1076</v>
      </c>
      <c r="C558" s="12" t="str">
        <f>IF(ISERROR(VLOOKUP($B558,Zoznamy!$B$4:$C$11,2,FALSE)),"",VLOOKUP($B558,Zoznamy!$B$4:$C$11,2,FALSE))</f>
        <v/>
      </c>
      <c r="D558" s="18" t="s">
        <v>1154</v>
      </c>
      <c r="E558" s="18" t="s">
        <v>1164</v>
      </c>
      <c r="F558" s="18"/>
      <c r="G558" s="18" t="s">
        <v>1166</v>
      </c>
      <c r="H558" s="100" t="s">
        <v>1165</v>
      </c>
      <c r="I558" s="12" t="str">
        <f>IF(ISERROR(VLOOKUP($H558,Zoznamy!$H$3:$I$620,2,FALSE)),"",VLOOKUP($H558,Zoznamy!$H$3:$I$620,2,FALSE))</f>
        <v/>
      </c>
      <c r="J558" s="24"/>
      <c r="K558" s="24" t="s">
        <v>1156</v>
      </c>
      <c r="L558" s="24" t="str">
        <f>IF(ISERROR(VLOOKUP($B558&amp;" "&amp;$M558,Zoznamy!$N$4:$O$14,2,FALSE)),"",VLOOKUP($B558&amp;" "&amp;$M558,Zoznamy!$N$4:$O$14,2,FALSE))</f>
        <v/>
      </c>
      <c r="M558" s="24" t="str">
        <f>IF(ISERROR(VLOOKUP($K558,Zoznamy!$L$4:$M$7,2,FALSE)),"",VLOOKUP($K558,Zoznamy!$L$4:$M$7,2,FALSE))</f>
        <v/>
      </c>
      <c r="N558" s="24" t="str">
        <f t="shared" si="9"/>
        <v/>
      </c>
      <c r="O558" s="24" t="str">
        <f>IF(ISERROR(VLOOKUP($B558,Zoznamy!$B$4:$K$12,10,FALSE)),"",VLOOKUP($B558,Zoznamy!$B$4:$K$12,10,FALSE))</f>
        <v/>
      </c>
    </row>
    <row r="559" spans="1:15" x14ac:dyDescent="0.25">
      <c r="A559" s="12"/>
      <c r="B559" s="18" t="s">
        <v>1076</v>
      </c>
      <c r="C559" s="12" t="str">
        <f>IF(ISERROR(VLOOKUP($B559,Zoznamy!$B$4:$C$11,2,FALSE)),"",VLOOKUP($B559,Zoznamy!$B$4:$C$11,2,FALSE))</f>
        <v/>
      </c>
      <c r="D559" s="18" t="s">
        <v>1154</v>
      </c>
      <c r="E559" s="18" t="s">
        <v>1164</v>
      </c>
      <c r="F559" s="18"/>
      <c r="G559" s="18" t="s">
        <v>1166</v>
      </c>
      <c r="H559" s="100" t="s">
        <v>1165</v>
      </c>
      <c r="I559" s="12" t="str">
        <f>IF(ISERROR(VLOOKUP($H559,Zoznamy!$H$3:$I$620,2,FALSE)),"",VLOOKUP($H559,Zoznamy!$H$3:$I$620,2,FALSE))</f>
        <v/>
      </c>
      <c r="J559" s="24"/>
      <c r="K559" s="24" t="s">
        <v>1156</v>
      </c>
      <c r="L559" s="24" t="str">
        <f>IF(ISERROR(VLOOKUP($B559&amp;" "&amp;$M559,Zoznamy!$N$4:$O$14,2,FALSE)),"",VLOOKUP($B559&amp;" "&amp;$M559,Zoznamy!$N$4:$O$14,2,FALSE))</f>
        <v/>
      </c>
      <c r="M559" s="24" t="str">
        <f>IF(ISERROR(VLOOKUP($K559,Zoznamy!$L$4:$M$7,2,FALSE)),"",VLOOKUP($K559,Zoznamy!$L$4:$M$7,2,FALSE))</f>
        <v/>
      </c>
      <c r="N559" s="24" t="str">
        <f t="shared" si="9"/>
        <v/>
      </c>
      <c r="O559" s="24" t="str">
        <f>IF(ISERROR(VLOOKUP($B559,Zoznamy!$B$4:$K$12,10,FALSE)),"",VLOOKUP($B559,Zoznamy!$B$4:$K$12,10,FALSE))</f>
        <v/>
      </c>
    </row>
    <row r="560" spans="1:15" x14ac:dyDescent="0.25">
      <c r="A560" s="12"/>
      <c r="B560" s="18" t="s">
        <v>1076</v>
      </c>
      <c r="C560" s="12" t="str">
        <f>IF(ISERROR(VLOOKUP($B560,Zoznamy!$B$4:$C$11,2,FALSE)),"",VLOOKUP($B560,Zoznamy!$B$4:$C$11,2,FALSE))</f>
        <v/>
      </c>
      <c r="D560" s="18" t="s">
        <v>1154</v>
      </c>
      <c r="E560" s="18" t="s">
        <v>1164</v>
      </c>
      <c r="F560" s="18"/>
      <c r="G560" s="18" t="s">
        <v>1166</v>
      </c>
      <c r="H560" s="100" t="s">
        <v>1165</v>
      </c>
      <c r="I560" s="12" t="str">
        <f>IF(ISERROR(VLOOKUP($H560,Zoznamy!$H$3:$I$620,2,FALSE)),"",VLOOKUP($H560,Zoznamy!$H$3:$I$620,2,FALSE))</f>
        <v/>
      </c>
      <c r="J560" s="24"/>
      <c r="K560" s="24" t="s">
        <v>1156</v>
      </c>
      <c r="L560" s="24" t="str">
        <f>IF(ISERROR(VLOOKUP($B560&amp;" "&amp;$M560,Zoznamy!$N$4:$O$14,2,FALSE)),"",VLOOKUP($B560&amp;" "&amp;$M560,Zoznamy!$N$4:$O$14,2,FALSE))</f>
        <v/>
      </c>
      <c r="M560" s="24" t="str">
        <f>IF(ISERROR(VLOOKUP($K560,Zoznamy!$L$4:$M$7,2,FALSE)),"",VLOOKUP($K560,Zoznamy!$L$4:$M$7,2,FALSE))</f>
        <v/>
      </c>
      <c r="N560" s="24" t="str">
        <f t="shared" si="9"/>
        <v/>
      </c>
      <c r="O560" s="24" t="str">
        <f>IF(ISERROR(VLOOKUP($B560,Zoznamy!$B$4:$K$12,10,FALSE)),"",VLOOKUP($B560,Zoznamy!$B$4:$K$12,10,FALSE))</f>
        <v/>
      </c>
    </row>
    <row r="561" spans="1:15" x14ac:dyDescent="0.25">
      <c r="A561" s="12"/>
      <c r="B561" s="18" t="s">
        <v>1076</v>
      </c>
      <c r="C561" s="12" t="str">
        <f>IF(ISERROR(VLOOKUP($B561,Zoznamy!$B$4:$C$11,2,FALSE)),"",VLOOKUP($B561,Zoznamy!$B$4:$C$11,2,FALSE))</f>
        <v/>
      </c>
      <c r="D561" s="18" t="s">
        <v>1154</v>
      </c>
      <c r="E561" s="18" t="s">
        <v>1164</v>
      </c>
      <c r="F561" s="18"/>
      <c r="G561" s="18" t="s">
        <v>1166</v>
      </c>
      <c r="H561" s="100" t="s">
        <v>1165</v>
      </c>
      <c r="I561" s="12" t="str">
        <f>IF(ISERROR(VLOOKUP($H561,Zoznamy!$H$3:$I$620,2,FALSE)),"",VLOOKUP($H561,Zoznamy!$H$3:$I$620,2,FALSE))</f>
        <v/>
      </c>
      <c r="J561" s="24"/>
      <c r="K561" s="24" t="s">
        <v>1156</v>
      </c>
      <c r="L561" s="24" t="str">
        <f>IF(ISERROR(VLOOKUP($B561&amp;" "&amp;$M561,Zoznamy!$N$4:$O$14,2,FALSE)),"",VLOOKUP($B561&amp;" "&amp;$M561,Zoznamy!$N$4:$O$14,2,FALSE))</f>
        <v/>
      </c>
      <c r="M561" s="24" t="str">
        <f>IF(ISERROR(VLOOKUP($K561,Zoznamy!$L$4:$M$7,2,FALSE)),"",VLOOKUP($K561,Zoznamy!$L$4:$M$7,2,FALSE))</f>
        <v/>
      </c>
      <c r="N561" s="24" t="str">
        <f t="shared" si="9"/>
        <v/>
      </c>
      <c r="O561" s="24" t="str">
        <f>IF(ISERROR(VLOOKUP($B561,Zoznamy!$B$4:$K$12,10,FALSE)),"",VLOOKUP($B561,Zoznamy!$B$4:$K$12,10,FALSE))</f>
        <v/>
      </c>
    </row>
    <row r="562" spans="1:15" x14ac:dyDescent="0.25">
      <c r="A562" s="12"/>
      <c r="B562" s="18" t="s">
        <v>1076</v>
      </c>
      <c r="C562" s="12" t="str">
        <f>IF(ISERROR(VLOOKUP($B562,Zoznamy!$B$4:$C$11,2,FALSE)),"",VLOOKUP($B562,Zoznamy!$B$4:$C$11,2,FALSE))</f>
        <v/>
      </c>
      <c r="D562" s="18" t="s">
        <v>1154</v>
      </c>
      <c r="E562" s="18" t="s">
        <v>1164</v>
      </c>
      <c r="F562" s="18"/>
      <c r="G562" s="18" t="s">
        <v>1166</v>
      </c>
      <c r="H562" s="100" t="s">
        <v>1165</v>
      </c>
      <c r="I562" s="12" t="str">
        <f>IF(ISERROR(VLOOKUP($H562,Zoznamy!$H$3:$I$620,2,FALSE)),"",VLOOKUP($H562,Zoznamy!$H$3:$I$620,2,FALSE))</f>
        <v/>
      </c>
      <c r="J562" s="24"/>
      <c r="K562" s="24" t="s">
        <v>1156</v>
      </c>
      <c r="L562" s="24" t="str">
        <f>IF(ISERROR(VLOOKUP($B562&amp;" "&amp;$M562,Zoznamy!$N$4:$O$14,2,FALSE)),"",VLOOKUP($B562&amp;" "&amp;$M562,Zoznamy!$N$4:$O$14,2,FALSE))</f>
        <v/>
      </c>
      <c r="M562" s="24" t="str">
        <f>IF(ISERROR(VLOOKUP($K562,Zoznamy!$L$4:$M$7,2,FALSE)),"",VLOOKUP($K562,Zoznamy!$L$4:$M$7,2,FALSE))</f>
        <v/>
      </c>
      <c r="N562" s="24" t="str">
        <f t="shared" si="9"/>
        <v/>
      </c>
      <c r="O562" s="24" t="str">
        <f>IF(ISERROR(VLOOKUP($B562,Zoznamy!$B$4:$K$12,10,FALSE)),"",VLOOKUP($B562,Zoznamy!$B$4:$K$12,10,FALSE))</f>
        <v/>
      </c>
    </row>
    <row r="563" spans="1:15" x14ac:dyDescent="0.25">
      <c r="A563" s="12"/>
      <c r="B563" s="18" t="s">
        <v>1076</v>
      </c>
      <c r="C563" s="12" t="str">
        <f>IF(ISERROR(VLOOKUP($B563,Zoznamy!$B$4:$C$11,2,FALSE)),"",VLOOKUP($B563,Zoznamy!$B$4:$C$11,2,FALSE))</f>
        <v/>
      </c>
      <c r="D563" s="18" t="s">
        <v>1154</v>
      </c>
      <c r="E563" s="18" t="s">
        <v>1164</v>
      </c>
      <c r="F563" s="18"/>
      <c r="G563" s="18" t="s">
        <v>1166</v>
      </c>
      <c r="H563" s="100" t="s">
        <v>1165</v>
      </c>
      <c r="I563" s="12" t="str">
        <f>IF(ISERROR(VLOOKUP($H563,Zoznamy!$H$3:$I$620,2,FALSE)),"",VLOOKUP($H563,Zoznamy!$H$3:$I$620,2,FALSE))</f>
        <v/>
      </c>
      <c r="J563" s="24"/>
      <c r="K563" s="24" t="s">
        <v>1156</v>
      </c>
      <c r="L563" s="24" t="str">
        <f>IF(ISERROR(VLOOKUP($B563&amp;" "&amp;$M563,Zoznamy!$N$4:$O$14,2,FALSE)),"",VLOOKUP($B563&amp;" "&amp;$M563,Zoznamy!$N$4:$O$14,2,FALSE))</f>
        <v/>
      </c>
      <c r="M563" s="24" t="str">
        <f>IF(ISERROR(VLOOKUP($K563,Zoznamy!$L$4:$M$7,2,FALSE)),"",VLOOKUP($K563,Zoznamy!$L$4:$M$7,2,FALSE))</f>
        <v/>
      </c>
      <c r="N563" s="24" t="str">
        <f t="shared" si="9"/>
        <v/>
      </c>
      <c r="O563" s="24" t="str">
        <f>IF(ISERROR(VLOOKUP($B563,Zoznamy!$B$4:$K$12,10,FALSE)),"",VLOOKUP($B563,Zoznamy!$B$4:$K$12,10,FALSE))</f>
        <v/>
      </c>
    </row>
    <row r="564" spans="1:15" x14ac:dyDescent="0.25">
      <c r="A564" s="12"/>
      <c r="B564" s="18" t="s">
        <v>1076</v>
      </c>
      <c r="C564" s="12" t="str">
        <f>IF(ISERROR(VLOOKUP($B564,Zoznamy!$B$4:$C$11,2,FALSE)),"",VLOOKUP($B564,Zoznamy!$B$4:$C$11,2,FALSE))</f>
        <v/>
      </c>
      <c r="D564" s="18" t="s">
        <v>1154</v>
      </c>
      <c r="E564" s="18" t="s">
        <v>1164</v>
      </c>
      <c r="F564" s="18"/>
      <c r="G564" s="18" t="s">
        <v>1166</v>
      </c>
      <c r="H564" s="100" t="s">
        <v>1165</v>
      </c>
      <c r="I564" s="12" t="str">
        <f>IF(ISERROR(VLOOKUP($H564,Zoznamy!$H$3:$I$620,2,FALSE)),"",VLOOKUP($H564,Zoznamy!$H$3:$I$620,2,FALSE))</f>
        <v/>
      </c>
      <c r="J564" s="24"/>
      <c r="K564" s="24" t="s">
        <v>1156</v>
      </c>
      <c r="L564" s="24" t="str">
        <f>IF(ISERROR(VLOOKUP($B564&amp;" "&amp;$M564,Zoznamy!$N$4:$O$14,2,FALSE)),"",VLOOKUP($B564&amp;" "&amp;$M564,Zoznamy!$N$4:$O$14,2,FALSE))</f>
        <v/>
      </c>
      <c r="M564" s="24" t="str">
        <f>IF(ISERROR(VLOOKUP($K564,Zoznamy!$L$4:$M$7,2,FALSE)),"",VLOOKUP($K564,Zoznamy!$L$4:$M$7,2,FALSE))</f>
        <v/>
      </c>
      <c r="N564" s="24" t="str">
        <f t="shared" si="9"/>
        <v/>
      </c>
      <c r="O564" s="24" t="str">
        <f>IF(ISERROR(VLOOKUP($B564,Zoznamy!$B$4:$K$12,10,FALSE)),"",VLOOKUP($B564,Zoznamy!$B$4:$K$12,10,FALSE))</f>
        <v/>
      </c>
    </row>
    <row r="565" spans="1:15" x14ac:dyDescent="0.25">
      <c r="A565" s="12"/>
      <c r="B565" s="18" t="s">
        <v>1076</v>
      </c>
      <c r="C565" s="12" t="str">
        <f>IF(ISERROR(VLOOKUP($B565,Zoznamy!$B$4:$C$11,2,FALSE)),"",VLOOKUP($B565,Zoznamy!$B$4:$C$11,2,FALSE))</f>
        <v/>
      </c>
      <c r="D565" s="18" t="s">
        <v>1154</v>
      </c>
      <c r="E565" s="18" t="s">
        <v>1164</v>
      </c>
      <c r="F565" s="18"/>
      <c r="G565" s="18" t="s">
        <v>1166</v>
      </c>
      <c r="H565" s="100" t="s">
        <v>1165</v>
      </c>
      <c r="I565" s="12" t="str">
        <f>IF(ISERROR(VLOOKUP($H565,Zoznamy!$H$3:$I$620,2,FALSE)),"",VLOOKUP($H565,Zoznamy!$H$3:$I$620,2,FALSE))</f>
        <v/>
      </c>
      <c r="J565" s="24"/>
      <c r="K565" s="24" t="s">
        <v>1156</v>
      </c>
      <c r="L565" s="24" t="str">
        <f>IF(ISERROR(VLOOKUP($B565&amp;" "&amp;$M565,Zoznamy!$N$4:$O$14,2,FALSE)),"",VLOOKUP($B565&amp;" "&amp;$M565,Zoznamy!$N$4:$O$14,2,FALSE))</f>
        <v/>
      </c>
      <c r="M565" s="24" t="str">
        <f>IF(ISERROR(VLOOKUP($K565,Zoznamy!$L$4:$M$7,2,FALSE)),"",VLOOKUP($K565,Zoznamy!$L$4:$M$7,2,FALSE))</f>
        <v/>
      </c>
      <c r="N565" s="24" t="str">
        <f t="shared" si="9"/>
        <v/>
      </c>
      <c r="O565" s="24" t="str">
        <f>IF(ISERROR(VLOOKUP($B565,Zoznamy!$B$4:$K$12,10,FALSE)),"",VLOOKUP($B565,Zoznamy!$B$4:$K$12,10,FALSE))</f>
        <v/>
      </c>
    </row>
    <row r="566" spans="1:15" x14ac:dyDescent="0.25">
      <c r="A566" s="12"/>
      <c r="B566" s="18" t="s">
        <v>1076</v>
      </c>
      <c r="C566" s="12" t="str">
        <f>IF(ISERROR(VLOOKUP($B566,Zoznamy!$B$4:$C$11,2,FALSE)),"",VLOOKUP($B566,Zoznamy!$B$4:$C$11,2,FALSE))</f>
        <v/>
      </c>
      <c r="D566" s="18" t="s">
        <v>1154</v>
      </c>
      <c r="E566" s="18" t="s">
        <v>1164</v>
      </c>
      <c r="F566" s="18"/>
      <c r="G566" s="18" t="s">
        <v>1166</v>
      </c>
      <c r="H566" s="100" t="s">
        <v>1165</v>
      </c>
      <c r="I566" s="12" t="str">
        <f>IF(ISERROR(VLOOKUP($H566,Zoznamy!$H$3:$I$620,2,FALSE)),"",VLOOKUP($H566,Zoznamy!$H$3:$I$620,2,FALSE))</f>
        <v/>
      </c>
      <c r="J566" s="24"/>
      <c r="K566" s="24" t="s">
        <v>1156</v>
      </c>
      <c r="L566" s="24" t="str">
        <f>IF(ISERROR(VLOOKUP($B566&amp;" "&amp;$M566,Zoznamy!$N$4:$O$14,2,FALSE)),"",VLOOKUP($B566&amp;" "&amp;$M566,Zoznamy!$N$4:$O$14,2,FALSE))</f>
        <v/>
      </c>
      <c r="M566" s="24" t="str">
        <f>IF(ISERROR(VLOOKUP($K566,Zoznamy!$L$4:$M$7,2,FALSE)),"",VLOOKUP($K566,Zoznamy!$L$4:$M$7,2,FALSE))</f>
        <v/>
      </c>
      <c r="N566" s="24" t="str">
        <f t="shared" si="9"/>
        <v/>
      </c>
      <c r="O566" s="24" t="str">
        <f>IF(ISERROR(VLOOKUP($B566,Zoznamy!$B$4:$K$12,10,FALSE)),"",VLOOKUP($B566,Zoznamy!$B$4:$K$12,10,FALSE))</f>
        <v/>
      </c>
    </row>
    <row r="567" spans="1:15" x14ac:dyDescent="0.25">
      <c r="A567" s="12"/>
      <c r="B567" s="18" t="s">
        <v>1076</v>
      </c>
      <c r="C567" s="12" t="str">
        <f>IF(ISERROR(VLOOKUP($B567,Zoznamy!$B$4:$C$11,2,FALSE)),"",VLOOKUP($B567,Zoznamy!$B$4:$C$11,2,FALSE))</f>
        <v/>
      </c>
      <c r="D567" s="18" t="s">
        <v>1154</v>
      </c>
      <c r="E567" s="18" t="s">
        <v>1164</v>
      </c>
      <c r="F567" s="18"/>
      <c r="G567" s="18" t="s">
        <v>1166</v>
      </c>
      <c r="H567" s="100" t="s">
        <v>1165</v>
      </c>
      <c r="I567" s="12" t="str">
        <f>IF(ISERROR(VLOOKUP($H567,Zoznamy!$H$3:$I$620,2,FALSE)),"",VLOOKUP($H567,Zoznamy!$H$3:$I$620,2,FALSE))</f>
        <v/>
      </c>
      <c r="J567" s="24"/>
      <c r="K567" s="24" t="s">
        <v>1156</v>
      </c>
      <c r="L567" s="24" t="str">
        <f>IF(ISERROR(VLOOKUP($B567&amp;" "&amp;$M567,Zoznamy!$N$4:$O$14,2,FALSE)),"",VLOOKUP($B567&amp;" "&amp;$M567,Zoznamy!$N$4:$O$14,2,FALSE))</f>
        <v/>
      </c>
      <c r="M567" s="24" t="str">
        <f>IF(ISERROR(VLOOKUP($K567,Zoznamy!$L$4:$M$7,2,FALSE)),"",VLOOKUP($K567,Zoznamy!$L$4:$M$7,2,FALSE))</f>
        <v/>
      </c>
      <c r="N567" s="24" t="str">
        <f t="shared" si="9"/>
        <v/>
      </c>
      <c r="O567" s="24" t="str">
        <f>IF(ISERROR(VLOOKUP($B567,Zoznamy!$B$4:$K$12,10,FALSE)),"",VLOOKUP($B567,Zoznamy!$B$4:$K$12,10,FALSE))</f>
        <v/>
      </c>
    </row>
    <row r="568" spans="1:15" x14ac:dyDescent="0.25">
      <c r="A568" s="12"/>
      <c r="B568" s="18" t="s">
        <v>1076</v>
      </c>
      <c r="C568" s="12" t="str">
        <f>IF(ISERROR(VLOOKUP($B568,Zoznamy!$B$4:$C$11,2,FALSE)),"",VLOOKUP($B568,Zoznamy!$B$4:$C$11,2,FALSE))</f>
        <v/>
      </c>
      <c r="D568" s="18" t="s">
        <v>1154</v>
      </c>
      <c r="E568" s="18" t="s">
        <v>1164</v>
      </c>
      <c r="F568" s="18"/>
      <c r="G568" s="18" t="s">
        <v>1166</v>
      </c>
      <c r="H568" s="100" t="s">
        <v>1165</v>
      </c>
      <c r="I568" s="12" t="str">
        <f>IF(ISERROR(VLOOKUP($H568,Zoznamy!$H$3:$I$620,2,FALSE)),"",VLOOKUP($H568,Zoznamy!$H$3:$I$620,2,FALSE))</f>
        <v/>
      </c>
      <c r="J568" s="24"/>
      <c r="K568" s="24" t="s">
        <v>1156</v>
      </c>
      <c r="L568" s="24" t="str">
        <f>IF(ISERROR(VLOOKUP($B568&amp;" "&amp;$M568,Zoznamy!$N$4:$O$14,2,FALSE)),"",VLOOKUP($B568&amp;" "&amp;$M568,Zoznamy!$N$4:$O$14,2,FALSE))</f>
        <v/>
      </c>
      <c r="M568" s="24" t="str">
        <f>IF(ISERROR(VLOOKUP($K568,Zoznamy!$L$4:$M$7,2,FALSE)),"",VLOOKUP($K568,Zoznamy!$L$4:$M$7,2,FALSE))</f>
        <v/>
      </c>
      <c r="N568" s="24" t="str">
        <f t="shared" si="9"/>
        <v/>
      </c>
      <c r="O568" s="24" t="str">
        <f>IF(ISERROR(VLOOKUP($B568,Zoznamy!$B$4:$K$12,10,FALSE)),"",VLOOKUP($B568,Zoznamy!$B$4:$K$12,10,FALSE))</f>
        <v/>
      </c>
    </row>
    <row r="569" spans="1:15" x14ac:dyDescent="0.25">
      <c r="A569" s="12"/>
      <c r="B569" s="18" t="s">
        <v>1076</v>
      </c>
      <c r="C569" s="12" t="str">
        <f>IF(ISERROR(VLOOKUP($B569,Zoznamy!$B$4:$C$11,2,FALSE)),"",VLOOKUP($B569,Zoznamy!$B$4:$C$11,2,FALSE))</f>
        <v/>
      </c>
      <c r="D569" s="18" t="s">
        <v>1154</v>
      </c>
      <c r="E569" s="18" t="s">
        <v>1164</v>
      </c>
      <c r="F569" s="18"/>
      <c r="G569" s="18" t="s">
        <v>1166</v>
      </c>
      <c r="H569" s="100" t="s">
        <v>1165</v>
      </c>
      <c r="I569" s="12" t="str">
        <f>IF(ISERROR(VLOOKUP($H569,Zoznamy!$H$3:$I$620,2,FALSE)),"",VLOOKUP($H569,Zoznamy!$H$3:$I$620,2,FALSE))</f>
        <v/>
      </c>
      <c r="J569" s="24"/>
      <c r="K569" s="24" t="s">
        <v>1156</v>
      </c>
      <c r="L569" s="24" t="str">
        <f>IF(ISERROR(VLOOKUP($B569&amp;" "&amp;$M569,Zoznamy!$N$4:$O$14,2,FALSE)),"",VLOOKUP($B569&amp;" "&amp;$M569,Zoznamy!$N$4:$O$14,2,FALSE))</f>
        <v/>
      </c>
      <c r="M569" s="24" t="str">
        <f>IF(ISERROR(VLOOKUP($K569,Zoznamy!$L$4:$M$7,2,FALSE)),"",VLOOKUP($K569,Zoznamy!$L$4:$M$7,2,FALSE))</f>
        <v/>
      </c>
      <c r="N569" s="24" t="str">
        <f t="shared" si="9"/>
        <v/>
      </c>
      <c r="O569" s="24" t="str">
        <f>IF(ISERROR(VLOOKUP($B569,Zoznamy!$B$4:$K$12,10,FALSE)),"",VLOOKUP($B569,Zoznamy!$B$4:$K$12,10,FALSE))</f>
        <v/>
      </c>
    </row>
    <row r="570" spans="1:15" x14ac:dyDescent="0.25">
      <c r="A570" s="12"/>
      <c r="B570" s="18" t="s">
        <v>1076</v>
      </c>
      <c r="C570" s="12" t="str">
        <f>IF(ISERROR(VLOOKUP($B570,Zoznamy!$B$4:$C$11,2,FALSE)),"",VLOOKUP($B570,Zoznamy!$B$4:$C$11,2,FALSE))</f>
        <v/>
      </c>
      <c r="D570" s="18" t="s">
        <v>1154</v>
      </c>
      <c r="E570" s="18" t="s">
        <v>1164</v>
      </c>
      <c r="F570" s="18"/>
      <c r="G570" s="18" t="s">
        <v>1166</v>
      </c>
      <c r="H570" s="100" t="s">
        <v>1165</v>
      </c>
      <c r="I570" s="12" t="str">
        <f>IF(ISERROR(VLOOKUP($H570,Zoznamy!$H$3:$I$620,2,FALSE)),"",VLOOKUP($H570,Zoznamy!$H$3:$I$620,2,FALSE))</f>
        <v/>
      </c>
      <c r="J570" s="24"/>
      <c r="K570" s="24" t="s">
        <v>1156</v>
      </c>
      <c r="L570" s="24" t="str">
        <f>IF(ISERROR(VLOOKUP($B570&amp;" "&amp;$M570,Zoznamy!$N$4:$O$14,2,FALSE)),"",VLOOKUP($B570&amp;" "&amp;$M570,Zoznamy!$N$4:$O$14,2,FALSE))</f>
        <v/>
      </c>
      <c r="M570" s="24" t="str">
        <f>IF(ISERROR(VLOOKUP($K570,Zoznamy!$L$4:$M$7,2,FALSE)),"",VLOOKUP($K570,Zoznamy!$L$4:$M$7,2,FALSE))</f>
        <v/>
      </c>
      <c r="N570" s="24" t="str">
        <f t="shared" si="9"/>
        <v/>
      </c>
      <c r="O570" s="24" t="str">
        <f>IF(ISERROR(VLOOKUP($B570,Zoznamy!$B$4:$K$12,10,FALSE)),"",VLOOKUP($B570,Zoznamy!$B$4:$K$12,10,FALSE))</f>
        <v/>
      </c>
    </row>
    <row r="571" spans="1:15" x14ac:dyDescent="0.25">
      <c r="A571" s="12"/>
      <c r="B571" s="18" t="s">
        <v>1076</v>
      </c>
      <c r="C571" s="12" t="str">
        <f>IF(ISERROR(VLOOKUP($B571,Zoznamy!$B$4:$C$11,2,FALSE)),"",VLOOKUP($B571,Zoznamy!$B$4:$C$11,2,FALSE))</f>
        <v/>
      </c>
      <c r="D571" s="18" t="s">
        <v>1154</v>
      </c>
      <c r="E571" s="18" t="s">
        <v>1164</v>
      </c>
      <c r="F571" s="18"/>
      <c r="G571" s="18" t="s">
        <v>1166</v>
      </c>
      <c r="H571" s="100" t="s">
        <v>1165</v>
      </c>
      <c r="I571" s="12" t="str">
        <f>IF(ISERROR(VLOOKUP($H571,Zoznamy!$H$3:$I$620,2,FALSE)),"",VLOOKUP($H571,Zoznamy!$H$3:$I$620,2,FALSE))</f>
        <v/>
      </c>
      <c r="J571" s="24"/>
      <c r="K571" s="24" t="s">
        <v>1156</v>
      </c>
      <c r="L571" s="24" t="str">
        <f>IF(ISERROR(VLOOKUP($B571&amp;" "&amp;$M571,Zoznamy!$N$4:$O$14,2,FALSE)),"",VLOOKUP($B571&amp;" "&amp;$M571,Zoznamy!$N$4:$O$14,2,FALSE))</f>
        <v/>
      </c>
      <c r="M571" s="24" t="str">
        <f>IF(ISERROR(VLOOKUP($K571,Zoznamy!$L$4:$M$7,2,FALSE)),"",VLOOKUP($K571,Zoznamy!$L$4:$M$7,2,FALSE))</f>
        <v/>
      </c>
      <c r="N571" s="24" t="str">
        <f t="shared" si="9"/>
        <v/>
      </c>
      <c r="O571" s="24" t="str">
        <f>IF(ISERROR(VLOOKUP($B571,Zoznamy!$B$4:$K$12,10,FALSE)),"",VLOOKUP($B571,Zoznamy!$B$4:$K$12,10,FALSE))</f>
        <v/>
      </c>
    </row>
    <row r="572" spans="1:15" x14ac:dyDescent="0.25">
      <c r="A572" s="12"/>
      <c r="B572" s="18" t="s">
        <v>1076</v>
      </c>
      <c r="C572" s="12" t="str">
        <f>IF(ISERROR(VLOOKUP($B572,Zoznamy!$B$4:$C$11,2,FALSE)),"",VLOOKUP($B572,Zoznamy!$B$4:$C$11,2,FALSE))</f>
        <v/>
      </c>
      <c r="D572" s="18" t="s">
        <v>1154</v>
      </c>
      <c r="E572" s="18" t="s">
        <v>1164</v>
      </c>
      <c r="F572" s="18"/>
      <c r="G572" s="18" t="s">
        <v>1166</v>
      </c>
      <c r="H572" s="100" t="s">
        <v>1165</v>
      </c>
      <c r="I572" s="12" t="str">
        <f>IF(ISERROR(VLOOKUP($H572,Zoznamy!$H$3:$I$620,2,FALSE)),"",VLOOKUP($H572,Zoznamy!$H$3:$I$620,2,FALSE))</f>
        <v/>
      </c>
      <c r="J572" s="24"/>
      <c r="K572" s="24" t="s">
        <v>1156</v>
      </c>
      <c r="L572" s="24" t="str">
        <f>IF(ISERROR(VLOOKUP($B572&amp;" "&amp;$M572,Zoznamy!$N$4:$O$14,2,FALSE)),"",VLOOKUP($B572&amp;" "&amp;$M572,Zoznamy!$N$4:$O$14,2,FALSE))</f>
        <v/>
      </c>
      <c r="M572" s="24" t="str">
        <f>IF(ISERROR(VLOOKUP($K572,Zoznamy!$L$4:$M$7,2,FALSE)),"",VLOOKUP($K572,Zoznamy!$L$4:$M$7,2,FALSE))</f>
        <v/>
      </c>
      <c r="N572" s="24" t="str">
        <f t="shared" si="9"/>
        <v/>
      </c>
      <c r="O572" s="24" t="str">
        <f>IF(ISERROR(VLOOKUP($B572,Zoznamy!$B$4:$K$12,10,FALSE)),"",VLOOKUP($B572,Zoznamy!$B$4:$K$12,10,FALSE))</f>
        <v/>
      </c>
    </row>
    <row r="573" spans="1:15" x14ac:dyDescent="0.25">
      <c r="A573" s="12"/>
      <c r="B573" s="18" t="s">
        <v>1076</v>
      </c>
      <c r="C573" s="12" t="str">
        <f>IF(ISERROR(VLOOKUP($B573,Zoznamy!$B$4:$C$11,2,FALSE)),"",VLOOKUP($B573,Zoznamy!$B$4:$C$11,2,FALSE))</f>
        <v/>
      </c>
      <c r="D573" s="18" t="s">
        <v>1154</v>
      </c>
      <c r="E573" s="18" t="s">
        <v>1164</v>
      </c>
      <c r="F573" s="18"/>
      <c r="G573" s="18" t="s">
        <v>1166</v>
      </c>
      <c r="H573" s="100" t="s">
        <v>1165</v>
      </c>
      <c r="I573" s="12" t="str">
        <f>IF(ISERROR(VLOOKUP($H573,Zoznamy!$H$3:$I$620,2,FALSE)),"",VLOOKUP($H573,Zoznamy!$H$3:$I$620,2,FALSE))</f>
        <v/>
      </c>
      <c r="J573" s="24"/>
      <c r="K573" s="24" t="s">
        <v>1156</v>
      </c>
      <c r="L573" s="24" t="str">
        <f>IF(ISERROR(VLOOKUP($B573&amp;" "&amp;$M573,Zoznamy!$N$4:$O$14,2,FALSE)),"",VLOOKUP($B573&amp;" "&amp;$M573,Zoznamy!$N$4:$O$14,2,FALSE))</f>
        <v/>
      </c>
      <c r="M573" s="24" t="str">
        <f>IF(ISERROR(VLOOKUP($K573,Zoznamy!$L$4:$M$7,2,FALSE)),"",VLOOKUP($K573,Zoznamy!$L$4:$M$7,2,FALSE))</f>
        <v/>
      </c>
      <c r="N573" s="24" t="str">
        <f t="shared" si="9"/>
        <v/>
      </c>
      <c r="O573" s="24" t="str">
        <f>IF(ISERROR(VLOOKUP($B573,Zoznamy!$B$4:$K$12,10,FALSE)),"",VLOOKUP($B573,Zoznamy!$B$4:$K$12,10,FALSE))</f>
        <v/>
      </c>
    </row>
    <row r="574" spans="1:15" x14ac:dyDescent="0.25">
      <c r="A574" s="12"/>
      <c r="B574" s="18" t="s">
        <v>1076</v>
      </c>
      <c r="C574" s="12" t="str">
        <f>IF(ISERROR(VLOOKUP($B574,Zoznamy!$B$4:$C$11,2,FALSE)),"",VLOOKUP($B574,Zoznamy!$B$4:$C$11,2,FALSE))</f>
        <v/>
      </c>
      <c r="D574" s="18" t="s">
        <v>1154</v>
      </c>
      <c r="E574" s="18" t="s">
        <v>1164</v>
      </c>
      <c r="F574" s="18"/>
      <c r="G574" s="18" t="s">
        <v>1166</v>
      </c>
      <c r="H574" s="100" t="s">
        <v>1165</v>
      </c>
      <c r="I574" s="12" t="str">
        <f>IF(ISERROR(VLOOKUP($H574,Zoznamy!$H$3:$I$620,2,FALSE)),"",VLOOKUP($H574,Zoznamy!$H$3:$I$620,2,FALSE))</f>
        <v/>
      </c>
      <c r="J574" s="24"/>
      <c r="K574" s="24" t="s">
        <v>1156</v>
      </c>
      <c r="L574" s="24" t="str">
        <f>IF(ISERROR(VLOOKUP($B574&amp;" "&amp;$M574,Zoznamy!$N$4:$O$14,2,FALSE)),"",VLOOKUP($B574&amp;" "&amp;$M574,Zoznamy!$N$4:$O$14,2,FALSE))</f>
        <v/>
      </c>
      <c r="M574" s="24" t="str">
        <f>IF(ISERROR(VLOOKUP($K574,Zoznamy!$L$4:$M$7,2,FALSE)),"",VLOOKUP($K574,Zoznamy!$L$4:$M$7,2,FALSE))</f>
        <v/>
      </c>
      <c r="N574" s="24" t="str">
        <f t="shared" si="9"/>
        <v/>
      </c>
      <c r="O574" s="24" t="str">
        <f>IF(ISERROR(VLOOKUP($B574,Zoznamy!$B$4:$K$12,10,FALSE)),"",VLOOKUP($B574,Zoznamy!$B$4:$K$12,10,FALSE))</f>
        <v/>
      </c>
    </row>
    <row r="575" spans="1:15" x14ac:dyDescent="0.25">
      <c r="A575" s="12"/>
      <c r="B575" s="18" t="s">
        <v>1076</v>
      </c>
      <c r="C575" s="12" t="str">
        <f>IF(ISERROR(VLOOKUP($B575,Zoznamy!$B$4:$C$11,2,FALSE)),"",VLOOKUP($B575,Zoznamy!$B$4:$C$11,2,FALSE))</f>
        <v/>
      </c>
      <c r="D575" s="18" t="s">
        <v>1154</v>
      </c>
      <c r="E575" s="18" t="s">
        <v>1164</v>
      </c>
      <c r="F575" s="18"/>
      <c r="G575" s="18" t="s">
        <v>1166</v>
      </c>
      <c r="H575" s="100" t="s">
        <v>1165</v>
      </c>
      <c r="I575" s="12" t="str">
        <f>IF(ISERROR(VLOOKUP($H575,Zoznamy!$H$3:$I$620,2,FALSE)),"",VLOOKUP($H575,Zoznamy!$H$3:$I$620,2,FALSE))</f>
        <v/>
      </c>
      <c r="J575" s="24"/>
      <c r="K575" s="24" t="s">
        <v>1156</v>
      </c>
      <c r="L575" s="24" t="str">
        <f>IF(ISERROR(VLOOKUP($B575&amp;" "&amp;$M575,Zoznamy!$N$4:$O$14,2,FALSE)),"",VLOOKUP($B575&amp;" "&amp;$M575,Zoznamy!$N$4:$O$14,2,FALSE))</f>
        <v/>
      </c>
      <c r="M575" s="24" t="str">
        <f>IF(ISERROR(VLOOKUP($K575,Zoznamy!$L$4:$M$7,2,FALSE)),"",VLOOKUP($K575,Zoznamy!$L$4:$M$7,2,FALSE))</f>
        <v/>
      </c>
      <c r="N575" s="24" t="str">
        <f t="shared" si="9"/>
        <v/>
      </c>
      <c r="O575" s="24" t="str">
        <f>IF(ISERROR(VLOOKUP($B575,Zoznamy!$B$4:$K$12,10,FALSE)),"",VLOOKUP($B575,Zoznamy!$B$4:$K$12,10,FALSE))</f>
        <v/>
      </c>
    </row>
    <row r="576" spans="1:15" x14ac:dyDescent="0.25">
      <c r="A576" s="12"/>
      <c r="B576" s="18" t="s">
        <v>1076</v>
      </c>
      <c r="C576" s="12" t="str">
        <f>IF(ISERROR(VLOOKUP($B576,Zoznamy!$B$4:$C$11,2,FALSE)),"",VLOOKUP($B576,Zoznamy!$B$4:$C$11,2,FALSE))</f>
        <v/>
      </c>
      <c r="D576" s="18" t="s">
        <v>1154</v>
      </c>
      <c r="E576" s="18" t="s">
        <v>1164</v>
      </c>
      <c r="F576" s="18"/>
      <c r="G576" s="18" t="s">
        <v>1166</v>
      </c>
      <c r="H576" s="100" t="s">
        <v>1165</v>
      </c>
      <c r="I576" s="12" t="str">
        <f>IF(ISERROR(VLOOKUP($H576,Zoznamy!$H$3:$I$620,2,FALSE)),"",VLOOKUP($H576,Zoznamy!$H$3:$I$620,2,FALSE))</f>
        <v/>
      </c>
      <c r="J576" s="24"/>
      <c r="K576" s="24" t="s">
        <v>1156</v>
      </c>
      <c r="L576" s="24" t="str">
        <f>IF(ISERROR(VLOOKUP($B576&amp;" "&amp;$M576,Zoznamy!$N$4:$O$14,2,FALSE)),"",VLOOKUP($B576&amp;" "&amp;$M576,Zoznamy!$N$4:$O$14,2,FALSE))</f>
        <v/>
      </c>
      <c r="M576" s="24" t="str">
        <f>IF(ISERROR(VLOOKUP($K576,Zoznamy!$L$4:$M$7,2,FALSE)),"",VLOOKUP($K576,Zoznamy!$L$4:$M$7,2,FALSE))</f>
        <v/>
      </c>
      <c r="N576" s="24" t="str">
        <f t="shared" si="9"/>
        <v/>
      </c>
      <c r="O576" s="24" t="str">
        <f>IF(ISERROR(VLOOKUP($B576,Zoznamy!$B$4:$K$12,10,FALSE)),"",VLOOKUP($B576,Zoznamy!$B$4:$K$12,10,FALSE))</f>
        <v/>
      </c>
    </row>
    <row r="577" spans="1:15" x14ac:dyDescent="0.25">
      <c r="A577" s="12"/>
      <c r="B577" s="18" t="s">
        <v>1076</v>
      </c>
      <c r="C577" s="12" t="str">
        <f>IF(ISERROR(VLOOKUP($B577,Zoznamy!$B$4:$C$11,2,FALSE)),"",VLOOKUP($B577,Zoznamy!$B$4:$C$11,2,FALSE))</f>
        <v/>
      </c>
      <c r="D577" s="18" t="s">
        <v>1154</v>
      </c>
      <c r="E577" s="18" t="s">
        <v>1164</v>
      </c>
      <c r="F577" s="18"/>
      <c r="G577" s="18" t="s">
        <v>1166</v>
      </c>
      <c r="H577" s="100" t="s">
        <v>1165</v>
      </c>
      <c r="I577" s="12" t="str">
        <f>IF(ISERROR(VLOOKUP($H577,Zoznamy!$H$3:$I$620,2,FALSE)),"",VLOOKUP($H577,Zoznamy!$H$3:$I$620,2,FALSE))</f>
        <v/>
      </c>
      <c r="J577" s="24"/>
      <c r="K577" s="24" t="s">
        <v>1156</v>
      </c>
      <c r="L577" s="24" t="str">
        <f>IF(ISERROR(VLOOKUP($B577&amp;" "&amp;$M577,Zoznamy!$N$4:$O$14,2,FALSE)),"",VLOOKUP($B577&amp;" "&amp;$M577,Zoznamy!$N$4:$O$14,2,FALSE))</f>
        <v/>
      </c>
      <c r="M577" s="24" t="str">
        <f>IF(ISERROR(VLOOKUP($K577,Zoznamy!$L$4:$M$7,2,FALSE)),"",VLOOKUP($K577,Zoznamy!$L$4:$M$7,2,FALSE))</f>
        <v/>
      </c>
      <c r="N577" s="24" t="str">
        <f t="shared" si="9"/>
        <v/>
      </c>
      <c r="O577" s="24" t="str">
        <f>IF(ISERROR(VLOOKUP($B577,Zoznamy!$B$4:$K$12,10,FALSE)),"",VLOOKUP($B577,Zoznamy!$B$4:$K$12,10,FALSE))</f>
        <v/>
      </c>
    </row>
    <row r="578" spans="1:15" x14ac:dyDescent="0.25">
      <c r="A578" s="12"/>
      <c r="B578" s="18" t="s">
        <v>1076</v>
      </c>
      <c r="C578" s="12" t="str">
        <f>IF(ISERROR(VLOOKUP($B578,Zoznamy!$B$4:$C$11,2,FALSE)),"",VLOOKUP($B578,Zoznamy!$B$4:$C$11,2,FALSE))</f>
        <v/>
      </c>
      <c r="D578" s="18" t="s">
        <v>1154</v>
      </c>
      <c r="E578" s="18" t="s">
        <v>1164</v>
      </c>
      <c r="F578" s="18"/>
      <c r="G578" s="18" t="s">
        <v>1166</v>
      </c>
      <c r="H578" s="100" t="s">
        <v>1165</v>
      </c>
      <c r="I578" s="12" t="str">
        <f>IF(ISERROR(VLOOKUP($H578,Zoznamy!$H$3:$I$620,2,FALSE)),"",VLOOKUP($H578,Zoznamy!$H$3:$I$620,2,FALSE))</f>
        <v/>
      </c>
      <c r="J578" s="24"/>
      <c r="K578" s="24" t="s">
        <v>1156</v>
      </c>
      <c r="L578" s="24" t="str">
        <f>IF(ISERROR(VLOOKUP($B578&amp;" "&amp;$M578,Zoznamy!$N$4:$O$14,2,FALSE)),"",VLOOKUP($B578&amp;" "&amp;$M578,Zoznamy!$N$4:$O$14,2,FALSE))</f>
        <v/>
      </c>
      <c r="M578" s="24" t="str">
        <f>IF(ISERROR(VLOOKUP($K578,Zoznamy!$L$4:$M$7,2,FALSE)),"",VLOOKUP($K578,Zoznamy!$L$4:$M$7,2,FALSE))</f>
        <v/>
      </c>
      <c r="N578" s="24" t="str">
        <f t="shared" si="9"/>
        <v/>
      </c>
      <c r="O578" s="24" t="str">
        <f>IF(ISERROR(VLOOKUP($B578,Zoznamy!$B$4:$K$12,10,FALSE)),"",VLOOKUP($B578,Zoznamy!$B$4:$K$12,10,FALSE))</f>
        <v/>
      </c>
    </row>
    <row r="579" spans="1:15" x14ac:dyDescent="0.25">
      <c r="A579" s="12"/>
      <c r="B579" s="18" t="s">
        <v>1076</v>
      </c>
      <c r="C579" s="12" t="str">
        <f>IF(ISERROR(VLOOKUP($B579,Zoznamy!$B$4:$C$11,2,FALSE)),"",VLOOKUP($B579,Zoznamy!$B$4:$C$11,2,FALSE))</f>
        <v/>
      </c>
      <c r="D579" s="18" t="s">
        <v>1154</v>
      </c>
      <c r="E579" s="18" t="s">
        <v>1164</v>
      </c>
      <c r="F579" s="18"/>
      <c r="G579" s="18" t="s">
        <v>1166</v>
      </c>
      <c r="H579" s="100" t="s">
        <v>1165</v>
      </c>
      <c r="I579" s="12" t="str">
        <f>IF(ISERROR(VLOOKUP($H579,Zoznamy!$H$3:$I$620,2,FALSE)),"",VLOOKUP($H579,Zoznamy!$H$3:$I$620,2,FALSE))</f>
        <v/>
      </c>
      <c r="J579" s="24"/>
      <c r="K579" s="24" t="s">
        <v>1156</v>
      </c>
      <c r="L579" s="24" t="str">
        <f>IF(ISERROR(VLOOKUP($B579&amp;" "&amp;$M579,Zoznamy!$N$4:$O$14,2,FALSE)),"",VLOOKUP($B579&amp;" "&amp;$M579,Zoznamy!$N$4:$O$14,2,FALSE))</f>
        <v/>
      </c>
      <c r="M579" s="24" t="str">
        <f>IF(ISERROR(VLOOKUP($K579,Zoznamy!$L$4:$M$7,2,FALSE)),"",VLOOKUP($K579,Zoznamy!$L$4:$M$7,2,FALSE))</f>
        <v/>
      </c>
      <c r="N579" s="24" t="str">
        <f t="shared" si="9"/>
        <v/>
      </c>
      <c r="O579" s="24" t="str">
        <f>IF(ISERROR(VLOOKUP($B579,Zoznamy!$B$4:$K$12,10,FALSE)),"",VLOOKUP($B579,Zoznamy!$B$4:$K$12,10,FALSE))</f>
        <v/>
      </c>
    </row>
    <row r="580" spans="1:15" x14ac:dyDescent="0.25">
      <c r="A580" s="12"/>
      <c r="B580" s="18" t="s">
        <v>1076</v>
      </c>
      <c r="C580" s="12" t="str">
        <f>IF(ISERROR(VLOOKUP($B580,Zoznamy!$B$4:$C$11,2,FALSE)),"",VLOOKUP($B580,Zoznamy!$B$4:$C$11,2,FALSE))</f>
        <v/>
      </c>
      <c r="D580" s="18" t="s">
        <v>1154</v>
      </c>
      <c r="E580" s="18" t="s">
        <v>1164</v>
      </c>
      <c r="F580" s="18"/>
      <c r="G580" s="18" t="s">
        <v>1166</v>
      </c>
      <c r="H580" s="100" t="s">
        <v>1165</v>
      </c>
      <c r="I580" s="12" t="str">
        <f>IF(ISERROR(VLOOKUP($H580,Zoznamy!$H$3:$I$620,2,FALSE)),"",VLOOKUP($H580,Zoznamy!$H$3:$I$620,2,FALSE))</f>
        <v/>
      </c>
      <c r="J580" s="24"/>
      <c r="K580" s="24" t="s">
        <v>1156</v>
      </c>
      <c r="L580" s="24" t="str">
        <f>IF(ISERROR(VLOOKUP($B580&amp;" "&amp;$M580,Zoznamy!$N$4:$O$14,2,FALSE)),"",VLOOKUP($B580&amp;" "&amp;$M580,Zoznamy!$N$4:$O$14,2,FALSE))</f>
        <v/>
      </c>
      <c r="M580" s="24" t="str">
        <f>IF(ISERROR(VLOOKUP($K580,Zoznamy!$L$4:$M$7,2,FALSE)),"",VLOOKUP($K580,Zoznamy!$L$4:$M$7,2,FALSE))</f>
        <v/>
      </c>
      <c r="N580" s="24" t="str">
        <f t="shared" si="9"/>
        <v/>
      </c>
      <c r="O580" s="24" t="str">
        <f>IF(ISERROR(VLOOKUP($B580,Zoznamy!$B$4:$K$12,10,FALSE)),"",VLOOKUP($B580,Zoznamy!$B$4:$K$12,10,FALSE))</f>
        <v/>
      </c>
    </row>
    <row r="581" spans="1:15" x14ac:dyDescent="0.25">
      <c r="A581" s="12"/>
      <c r="B581" s="18" t="s">
        <v>1076</v>
      </c>
      <c r="C581" s="12" t="str">
        <f>IF(ISERROR(VLOOKUP($B581,Zoznamy!$B$4:$C$11,2,FALSE)),"",VLOOKUP($B581,Zoznamy!$B$4:$C$11,2,FALSE))</f>
        <v/>
      </c>
      <c r="D581" s="18" t="s">
        <v>1154</v>
      </c>
      <c r="E581" s="18" t="s">
        <v>1164</v>
      </c>
      <c r="F581" s="18"/>
      <c r="G581" s="18" t="s">
        <v>1166</v>
      </c>
      <c r="H581" s="100" t="s">
        <v>1165</v>
      </c>
      <c r="I581" s="12" t="str">
        <f>IF(ISERROR(VLOOKUP($H581,Zoznamy!$H$3:$I$620,2,FALSE)),"",VLOOKUP($H581,Zoznamy!$H$3:$I$620,2,FALSE))</f>
        <v/>
      </c>
      <c r="J581" s="24"/>
      <c r="K581" s="24" t="s">
        <v>1156</v>
      </c>
      <c r="L581" s="24" t="str">
        <f>IF(ISERROR(VLOOKUP($B581&amp;" "&amp;$M581,Zoznamy!$N$4:$O$14,2,FALSE)),"",VLOOKUP($B581&amp;" "&amp;$M581,Zoznamy!$N$4:$O$14,2,FALSE))</f>
        <v/>
      </c>
      <c r="M581" s="24" t="str">
        <f>IF(ISERROR(VLOOKUP($K581,Zoznamy!$L$4:$M$7,2,FALSE)),"",VLOOKUP($K581,Zoznamy!$L$4:$M$7,2,FALSE))</f>
        <v/>
      </c>
      <c r="N581" s="24" t="str">
        <f t="shared" si="9"/>
        <v/>
      </c>
      <c r="O581" s="24" t="str">
        <f>IF(ISERROR(VLOOKUP($B581,Zoznamy!$B$4:$K$12,10,FALSE)),"",VLOOKUP($B581,Zoznamy!$B$4:$K$12,10,FALSE))</f>
        <v/>
      </c>
    </row>
    <row r="582" spans="1:15" x14ac:dyDescent="0.25">
      <c r="A582" s="12"/>
      <c r="B582" s="18" t="s">
        <v>1076</v>
      </c>
      <c r="C582" s="12" t="str">
        <f>IF(ISERROR(VLOOKUP($B582,Zoznamy!$B$4:$C$11,2,FALSE)),"",VLOOKUP($B582,Zoznamy!$B$4:$C$11,2,FALSE))</f>
        <v/>
      </c>
      <c r="D582" s="18" t="s">
        <v>1154</v>
      </c>
      <c r="E582" s="18" t="s">
        <v>1164</v>
      </c>
      <c r="F582" s="18"/>
      <c r="G582" s="18" t="s">
        <v>1166</v>
      </c>
      <c r="H582" s="100" t="s">
        <v>1165</v>
      </c>
      <c r="I582" s="12" t="str">
        <f>IF(ISERROR(VLOOKUP($H582,Zoznamy!$H$3:$I$620,2,FALSE)),"",VLOOKUP($H582,Zoznamy!$H$3:$I$620,2,FALSE))</f>
        <v/>
      </c>
      <c r="J582" s="24"/>
      <c r="K582" s="24" t="s">
        <v>1156</v>
      </c>
      <c r="L582" s="24" t="str">
        <f>IF(ISERROR(VLOOKUP($B582&amp;" "&amp;$M582,Zoznamy!$N$4:$O$14,2,FALSE)),"",VLOOKUP($B582&amp;" "&amp;$M582,Zoznamy!$N$4:$O$14,2,FALSE))</f>
        <v/>
      </c>
      <c r="M582" s="24" t="str">
        <f>IF(ISERROR(VLOOKUP($K582,Zoznamy!$L$4:$M$7,2,FALSE)),"",VLOOKUP($K582,Zoznamy!$L$4:$M$7,2,FALSE))</f>
        <v/>
      </c>
      <c r="N582" s="24" t="str">
        <f t="shared" si="9"/>
        <v/>
      </c>
      <c r="O582" s="24" t="str">
        <f>IF(ISERROR(VLOOKUP($B582,Zoznamy!$B$4:$K$12,10,FALSE)),"",VLOOKUP($B582,Zoznamy!$B$4:$K$12,10,FALSE))</f>
        <v/>
      </c>
    </row>
    <row r="583" spans="1:15" x14ac:dyDescent="0.25">
      <c r="A583" s="12"/>
      <c r="B583" s="18" t="s">
        <v>1076</v>
      </c>
      <c r="C583" s="12" t="str">
        <f>IF(ISERROR(VLOOKUP($B583,Zoznamy!$B$4:$C$11,2,FALSE)),"",VLOOKUP($B583,Zoznamy!$B$4:$C$11,2,FALSE))</f>
        <v/>
      </c>
      <c r="D583" s="18" t="s">
        <v>1154</v>
      </c>
      <c r="E583" s="18" t="s">
        <v>1164</v>
      </c>
      <c r="F583" s="18"/>
      <c r="G583" s="18" t="s">
        <v>1166</v>
      </c>
      <c r="H583" s="100" t="s">
        <v>1165</v>
      </c>
      <c r="I583" s="12" t="str">
        <f>IF(ISERROR(VLOOKUP($H583,Zoznamy!$H$3:$I$620,2,FALSE)),"",VLOOKUP($H583,Zoznamy!$H$3:$I$620,2,FALSE))</f>
        <v/>
      </c>
      <c r="J583" s="24"/>
      <c r="K583" s="24" t="s">
        <v>1156</v>
      </c>
      <c r="L583" s="24" t="str">
        <f>IF(ISERROR(VLOOKUP($B583&amp;" "&amp;$M583,Zoznamy!$N$4:$O$14,2,FALSE)),"",VLOOKUP($B583&amp;" "&amp;$M583,Zoznamy!$N$4:$O$14,2,FALSE))</f>
        <v/>
      </c>
      <c r="M583" s="24" t="str">
        <f>IF(ISERROR(VLOOKUP($K583,Zoznamy!$L$4:$M$7,2,FALSE)),"",VLOOKUP($K583,Zoznamy!$L$4:$M$7,2,FALSE))</f>
        <v/>
      </c>
      <c r="N583" s="24" t="str">
        <f t="shared" si="9"/>
        <v/>
      </c>
      <c r="O583" s="24" t="str">
        <f>IF(ISERROR(VLOOKUP($B583,Zoznamy!$B$4:$K$12,10,FALSE)),"",VLOOKUP($B583,Zoznamy!$B$4:$K$12,10,FALSE))</f>
        <v/>
      </c>
    </row>
    <row r="584" spans="1:15" x14ac:dyDescent="0.25">
      <c r="A584" s="12"/>
      <c r="B584" s="18" t="s">
        <v>1076</v>
      </c>
      <c r="C584" s="12" t="str">
        <f>IF(ISERROR(VLOOKUP($B584,Zoznamy!$B$4:$C$11,2,FALSE)),"",VLOOKUP($B584,Zoznamy!$B$4:$C$11,2,FALSE))</f>
        <v/>
      </c>
      <c r="D584" s="18" t="s">
        <v>1154</v>
      </c>
      <c r="E584" s="18" t="s">
        <v>1164</v>
      </c>
      <c r="F584" s="18"/>
      <c r="G584" s="18" t="s">
        <v>1166</v>
      </c>
      <c r="H584" s="100" t="s">
        <v>1165</v>
      </c>
      <c r="I584" s="12" t="str">
        <f>IF(ISERROR(VLOOKUP($H584,Zoznamy!$H$3:$I$620,2,FALSE)),"",VLOOKUP($H584,Zoznamy!$H$3:$I$620,2,FALSE))</f>
        <v/>
      </c>
      <c r="J584" s="24"/>
      <c r="K584" s="24" t="s">
        <v>1156</v>
      </c>
      <c r="L584" s="24" t="str">
        <f>IF(ISERROR(VLOOKUP($B584&amp;" "&amp;$M584,Zoznamy!$N$4:$O$14,2,FALSE)),"",VLOOKUP($B584&amp;" "&amp;$M584,Zoznamy!$N$4:$O$14,2,FALSE))</f>
        <v/>
      </c>
      <c r="M584" s="24" t="str">
        <f>IF(ISERROR(VLOOKUP($K584,Zoznamy!$L$4:$M$7,2,FALSE)),"",VLOOKUP($K584,Zoznamy!$L$4:$M$7,2,FALSE))</f>
        <v/>
      </c>
      <c r="N584" s="24" t="str">
        <f t="shared" si="9"/>
        <v/>
      </c>
      <c r="O584" s="24" t="str">
        <f>IF(ISERROR(VLOOKUP($B584,Zoznamy!$B$4:$K$12,10,FALSE)),"",VLOOKUP($B584,Zoznamy!$B$4:$K$12,10,FALSE))</f>
        <v/>
      </c>
    </row>
    <row r="585" spans="1:15" x14ac:dyDescent="0.25">
      <c r="A585" s="12"/>
      <c r="B585" s="18" t="s">
        <v>1076</v>
      </c>
      <c r="C585" s="12" t="str">
        <f>IF(ISERROR(VLOOKUP($B585,Zoznamy!$B$4:$C$11,2,FALSE)),"",VLOOKUP($B585,Zoznamy!$B$4:$C$11,2,FALSE))</f>
        <v/>
      </c>
      <c r="D585" s="18" t="s">
        <v>1154</v>
      </c>
      <c r="E585" s="18" t="s">
        <v>1164</v>
      </c>
      <c r="F585" s="18"/>
      <c r="G585" s="18" t="s">
        <v>1166</v>
      </c>
      <c r="H585" s="100" t="s">
        <v>1165</v>
      </c>
      <c r="I585" s="12" t="str">
        <f>IF(ISERROR(VLOOKUP($H585,Zoznamy!$H$3:$I$620,2,FALSE)),"",VLOOKUP($H585,Zoznamy!$H$3:$I$620,2,FALSE))</f>
        <v/>
      </c>
      <c r="J585" s="24"/>
      <c r="K585" s="24" t="s">
        <v>1156</v>
      </c>
      <c r="L585" s="24" t="str">
        <f>IF(ISERROR(VLOOKUP($B585&amp;" "&amp;$M585,Zoznamy!$N$4:$O$14,2,FALSE)),"",VLOOKUP($B585&amp;" "&amp;$M585,Zoznamy!$N$4:$O$14,2,FALSE))</f>
        <v/>
      </c>
      <c r="M585" s="24" t="str">
        <f>IF(ISERROR(VLOOKUP($K585,Zoznamy!$L$4:$M$7,2,FALSE)),"",VLOOKUP($K585,Zoznamy!$L$4:$M$7,2,FALSE))</f>
        <v/>
      </c>
      <c r="N585" s="24" t="str">
        <f t="shared" si="9"/>
        <v/>
      </c>
      <c r="O585" s="24" t="str">
        <f>IF(ISERROR(VLOOKUP($B585,Zoznamy!$B$4:$K$12,10,FALSE)),"",VLOOKUP($B585,Zoznamy!$B$4:$K$12,10,FALSE))</f>
        <v/>
      </c>
    </row>
    <row r="586" spans="1:15" x14ac:dyDescent="0.25">
      <c r="A586" s="12"/>
      <c r="B586" s="18" t="s">
        <v>1076</v>
      </c>
      <c r="C586" s="12" t="str">
        <f>IF(ISERROR(VLOOKUP($B586,Zoznamy!$B$4:$C$11,2,FALSE)),"",VLOOKUP($B586,Zoznamy!$B$4:$C$11,2,FALSE))</f>
        <v/>
      </c>
      <c r="D586" s="18" t="s">
        <v>1154</v>
      </c>
      <c r="E586" s="18" t="s">
        <v>1164</v>
      </c>
      <c r="F586" s="18"/>
      <c r="G586" s="18" t="s">
        <v>1166</v>
      </c>
      <c r="H586" s="100" t="s">
        <v>1165</v>
      </c>
      <c r="I586" s="12" t="str">
        <f>IF(ISERROR(VLOOKUP($H586,Zoznamy!$H$3:$I$620,2,FALSE)),"",VLOOKUP($H586,Zoznamy!$H$3:$I$620,2,FALSE))</f>
        <v/>
      </c>
      <c r="J586" s="24"/>
      <c r="K586" s="24" t="s">
        <v>1156</v>
      </c>
      <c r="L586" s="24" t="str">
        <f>IF(ISERROR(VLOOKUP($B586&amp;" "&amp;$M586,Zoznamy!$N$4:$O$14,2,FALSE)),"",VLOOKUP($B586&amp;" "&amp;$M586,Zoznamy!$N$4:$O$14,2,FALSE))</f>
        <v/>
      </c>
      <c r="M586" s="24" t="str">
        <f>IF(ISERROR(VLOOKUP($K586,Zoznamy!$L$4:$M$7,2,FALSE)),"",VLOOKUP($K586,Zoznamy!$L$4:$M$7,2,FALSE))</f>
        <v/>
      </c>
      <c r="N586" s="24" t="str">
        <f t="shared" si="9"/>
        <v/>
      </c>
      <c r="O586" s="24" t="str">
        <f>IF(ISERROR(VLOOKUP($B586,Zoznamy!$B$4:$K$12,10,FALSE)),"",VLOOKUP($B586,Zoznamy!$B$4:$K$12,10,FALSE))</f>
        <v/>
      </c>
    </row>
    <row r="587" spans="1:15" x14ac:dyDescent="0.25">
      <c r="A587" s="12"/>
      <c r="B587" s="18" t="s">
        <v>1076</v>
      </c>
      <c r="C587" s="12" t="str">
        <f>IF(ISERROR(VLOOKUP($B587,Zoznamy!$B$4:$C$11,2,FALSE)),"",VLOOKUP($B587,Zoznamy!$B$4:$C$11,2,FALSE))</f>
        <v/>
      </c>
      <c r="D587" s="18" t="s">
        <v>1154</v>
      </c>
      <c r="E587" s="18" t="s">
        <v>1164</v>
      </c>
      <c r="F587" s="18"/>
      <c r="G587" s="18" t="s">
        <v>1166</v>
      </c>
      <c r="H587" s="100" t="s">
        <v>1165</v>
      </c>
      <c r="I587" s="12" t="str">
        <f>IF(ISERROR(VLOOKUP($H587,Zoznamy!$H$3:$I$620,2,FALSE)),"",VLOOKUP($H587,Zoznamy!$H$3:$I$620,2,FALSE))</f>
        <v/>
      </c>
      <c r="J587" s="24"/>
      <c r="K587" s="24" t="s">
        <v>1156</v>
      </c>
      <c r="L587" s="24" t="str">
        <f>IF(ISERROR(VLOOKUP($B587&amp;" "&amp;$M587,Zoznamy!$N$4:$O$14,2,FALSE)),"",VLOOKUP($B587&amp;" "&amp;$M587,Zoznamy!$N$4:$O$14,2,FALSE))</f>
        <v/>
      </c>
      <c r="M587" s="24" t="str">
        <f>IF(ISERROR(VLOOKUP($K587,Zoznamy!$L$4:$M$7,2,FALSE)),"",VLOOKUP($K587,Zoznamy!$L$4:$M$7,2,FALSE))</f>
        <v/>
      </c>
      <c r="N587" s="24" t="str">
        <f t="shared" si="9"/>
        <v/>
      </c>
      <c r="O587" s="24" t="str">
        <f>IF(ISERROR(VLOOKUP($B587,Zoznamy!$B$4:$K$12,10,FALSE)),"",VLOOKUP($B587,Zoznamy!$B$4:$K$12,10,FALSE))</f>
        <v/>
      </c>
    </row>
    <row r="588" spans="1:15" x14ac:dyDescent="0.25">
      <c r="A588" s="12"/>
      <c r="B588" s="18" t="s">
        <v>1076</v>
      </c>
      <c r="C588" s="12" t="str">
        <f>IF(ISERROR(VLOOKUP($B588,Zoznamy!$B$4:$C$11,2,FALSE)),"",VLOOKUP($B588,Zoznamy!$B$4:$C$11,2,FALSE))</f>
        <v/>
      </c>
      <c r="D588" s="18" t="s">
        <v>1154</v>
      </c>
      <c r="E588" s="18" t="s">
        <v>1164</v>
      </c>
      <c r="F588" s="18"/>
      <c r="G588" s="18" t="s">
        <v>1166</v>
      </c>
      <c r="H588" s="100" t="s">
        <v>1165</v>
      </c>
      <c r="I588" s="12" t="str">
        <f>IF(ISERROR(VLOOKUP($H588,Zoznamy!$H$3:$I$620,2,FALSE)),"",VLOOKUP($H588,Zoznamy!$H$3:$I$620,2,FALSE))</f>
        <v/>
      </c>
      <c r="J588" s="24"/>
      <c r="K588" s="24" t="s">
        <v>1156</v>
      </c>
      <c r="L588" s="24" t="str">
        <f>IF(ISERROR(VLOOKUP($B588&amp;" "&amp;$M588,Zoznamy!$N$4:$O$14,2,FALSE)),"",VLOOKUP($B588&amp;" "&amp;$M588,Zoznamy!$N$4:$O$14,2,FALSE))</f>
        <v/>
      </c>
      <c r="M588" s="24" t="str">
        <f>IF(ISERROR(VLOOKUP($K588,Zoznamy!$L$4:$M$7,2,FALSE)),"",VLOOKUP($K588,Zoznamy!$L$4:$M$7,2,FALSE))</f>
        <v/>
      </c>
      <c r="N588" s="24" t="str">
        <f t="shared" si="9"/>
        <v/>
      </c>
      <c r="O588" s="24" t="str">
        <f>IF(ISERROR(VLOOKUP($B588,Zoznamy!$B$4:$K$12,10,FALSE)),"",VLOOKUP($B588,Zoznamy!$B$4:$K$12,10,FALSE))</f>
        <v/>
      </c>
    </row>
    <row r="589" spans="1:15" x14ac:dyDescent="0.25">
      <c r="A589" s="12"/>
      <c r="B589" s="18" t="s">
        <v>1076</v>
      </c>
      <c r="C589" s="12" t="str">
        <f>IF(ISERROR(VLOOKUP($B589,Zoznamy!$B$4:$C$11,2,FALSE)),"",VLOOKUP($B589,Zoznamy!$B$4:$C$11,2,FALSE))</f>
        <v/>
      </c>
      <c r="D589" s="18" t="s">
        <v>1154</v>
      </c>
      <c r="E589" s="18" t="s">
        <v>1164</v>
      </c>
      <c r="F589" s="18"/>
      <c r="G589" s="18" t="s">
        <v>1166</v>
      </c>
      <c r="H589" s="100" t="s">
        <v>1165</v>
      </c>
      <c r="I589" s="12" t="str">
        <f>IF(ISERROR(VLOOKUP($H589,Zoznamy!$H$3:$I$620,2,FALSE)),"",VLOOKUP($H589,Zoznamy!$H$3:$I$620,2,FALSE))</f>
        <v/>
      </c>
      <c r="J589" s="24"/>
      <c r="K589" s="24" t="s">
        <v>1156</v>
      </c>
      <c r="L589" s="24" t="str">
        <f>IF(ISERROR(VLOOKUP($B589&amp;" "&amp;$M589,Zoznamy!$N$4:$O$14,2,FALSE)),"",VLOOKUP($B589&amp;" "&amp;$M589,Zoznamy!$N$4:$O$14,2,FALSE))</f>
        <v/>
      </c>
      <c r="M589" s="24" t="str">
        <f>IF(ISERROR(VLOOKUP($K589,Zoznamy!$L$4:$M$7,2,FALSE)),"",VLOOKUP($K589,Zoznamy!$L$4:$M$7,2,FALSE))</f>
        <v/>
      </c>
      <c r="N589" s="24" t="str">
        <f t="shared" si="9"/>
        <v/>
      </c>
      <c r="O589" s="24" t="str">
        <f>IF(ISERROR(VLOOKUP($B589,Zoznamy!$B$4:$K$12,10,FALSE)),"",VLOOKUP($B589,Zoznamy!$B$4:$K$12,10,FALSE))</f>
        <v/>
      </c>
    </row>
    <row r="590" spans="1:15" x14ac:dyDescent="0.25">
      <c r="A590" s="12"/>
      <c r="B590" s="18" t="s">
        <v>1076</v>
      </c>
      <c r="C590" s="12" t="str">
        <f>IF(ISERROR(VLOOKUP($B590,Zoznamy!$B$4:$C$11,2,FALSE)),"",VLOOKUP($B590,Zoznamy!$B$4:$C$11,2,FALSE))</f>
        <v/>
      </c>
      <c r="D590" s="18" t="s">
        <v>1154</v>
      </c>
      <c r="E590" s="18" t="s">
        <v>1164</v>
      </c>
      <c r="F590" s="18"/>
      <c r="G590" s="18" t="s">
        <v>1166</v>
      </c>
      <c r="H590" s="100" t="s">
        <v>1165</v>
      </c>
      <c r="I590" s="12" t="str">
        <f>IF(ISERROR(VLOOKUP($H590,Zoznamy!$H$3:$I$620,2,FALSE)),"",VLOOKUP($H590,Zoznamy!$H$3:$I$620,2,FALSE))</f>
        <v/>
      </c>
      <c r="J590" s="24"/>
      <c r="K590" s="24" t="s">
        <v>1156</v>
      </c>
      <c r="L590" s="24" t="str">
        <f>IF(ISERROR(VLOOKUP($B590&amp;" "&amp;$M590,Zoznamy!$N$4:$O$14,2,FALSE)),"",VLOOKUP($B590&amp;" "&amp;$M590,Zoznamy!$N$4:$O$14,2,FALSE))</f>
        <v/>
      </c>
      <c r="M590" s="24" t="str">
        <f>IF(ISERROR(VLOOKUP($K590,Zoznamy!$L$4:$M$7,2,FALSE)),"",VLOOKUP($K590,Zoznamy!$L$4:$M$7,2,FALSE))</f>
        <v/>
      </c>
      <c r="N590" s="24" t="str">
        <f t="shared" si="9"/>
        <v/>
      </c>
      <c r="O590" s="24" t="str">
        <f>IF(ISERROR(VLOOKUP($B590,Zoznamy!$B$4:$K$12,10,FALSE)),"",VLOOKUP($B590,Zoznamy!$B$4:$K$12,10,FALSE))</f>
        <v/>
      </c>
    </row>
    <row r="591" spans="1:15" x14ac:dyDescent="0.25">
      <c r="A591" s="12"/>
      <c r="B591" s="18" t="s">
        <v>1076</v>
      </c>
      <c r="C591" s="12" t="str">
        <f>IF(ISERROR(VLOOKUP($B591,Zoznamy!$B$4:$C$11,2,FALSE)),"",VLOOKUP($B591,Zoznamy!$B$4:$C$11,2,FALSE))</f>
        <v/>
      </c>
      <c r="D591" s="18" t="s">
        <v>1154</v>
      </c>
      <c r="E591" s="18" t="s">
        <v>1164</v>
      </c>
      <c r="F591" s="18"/>
      <c r="G591" s="18" t="s">
        <v>1166</v>
      </c>
      <c r="H591" s="100" t="s">
        <v>1165</v>
      </c>
      <c r="I591" s="12" t="str">
        <f>IF(ISERROR(VLOOKUP($H591,Zoznamy!$H$3:$I$620,2,FALSE)),"",VLOOKUP($H591,Zoznamy!$H$3:$I$620,2,FALSE))</f>
        <v/>
      </c>
      <c r="J591" s="24"/>
      <c r="K591" s="24" t="s">
        <v>1156</v>
      </c>
      <c r="L591" s="24" t="str">
        <f>IF(ISERROR(VLOOKUP($B591&amp;" "&amp;$M591,Zoznamy!$N$4:$O$14,2,FALSE)),"",VLOOKUP($B591&amp;" "&amp;$M591,Zoznamy!$N$4:$O$14,2,FALSE))</f>
        <v/>
      </c>
      <c r="M591" s="24" t="str">
        <f>IF(ISERROR(VLOOKUP($K591,Zoznamy!$L$4:$M$7,2,FALSE)),"",VLOOKUP($K591,Zoznamy!$L$4:$M$7,2,FALSE))</f>
        <v/>
      </c>
      <c r="N591" s="24" t="str">
        <f t="shared" si="9"/>
        <v/>
      </c>
      <c r="O591" s="24" t="str">
        <f>IF(ISERROR(VLOOKUP($B591,Zoznamy!$B$4:$K$12,10,FALSE)),"",VLOOKUP($B591,Zoznamy!$B$4:$K$12,10,FALSE))</f>
        <v/>
      </c>
    </row>
    <row r="592" spans="1:15" x14ac:dyDescent="0.25">
      <c r="A592" s="12"/>
      <c r="B592" s="18" t="s">
        <v>1076</v>
      </c>
      <c r="C592" s="12" t="str">
        <f>IF(ISERROR(VLOOKUP($B592,Zoznamy!$B$4:$C$11,2,FALSE)),"",VLOOKUP($B592,Zoznamy!$B$4:$C$11,2,FALSE))</f>
        <v/>
      </c>
      <c r="D592" s="18" t="s">
        <v>1154</v>
      </c>
      <c r="E592" s="18" t="s">
        <v>1164</v>
      </c>
      <c r="F592" s="18"/>
      <c r="G592" s="18" t="s">
        <v>1166</v>
      </c>
      <c r="H592" s="100" t="s">
        <v>1165</v>
      </c>
      <c r="I592" s="12" t="str">
        <f>IF(ISERROR(VLOOKUP($H592,Zoznamy!$H$3:$I$620,2,FALSE)),"",VLOOKUP($H592,Zoznamy!$H$3:$I$620,2,FALSE))</f>
        <v/>
      </c>
      <c r="J592" s="24"/>
      <c r="K592" s="24" t="s">
        <v>1156</v>
      </c>
      <c r="L592" s="24" t="str">
        <f>IF(ISERROR(VLOOKUP($B592&amp;" "&amp;$M592,Zoznamy!$N$4:$O$14,2,FALSE)),"",VLOOKUP($B592&amp;" "&amp;$M592,Zoznamy!$N$4:$O$14,2,FALSE))</f>
        <v/>
      </c>
      <c r="M592" s="24" t="str">
        <f>IF(ISERROR(VLOOKUP($K592,Zoznamy!$L$4:$M$7,2,FALSE)),"",VLOOKUP($K592,Zoznamy!$L$4:$M$7,2,FALSE))</f>
        <v/>
      </c>
      <c r="N592" s="24" t="str">
        <f t="shared" si="9"/>
        <v/>
      </c>
      <c r="O592" s="24" t="str">
        <f>IF(ISERROR(VLOOKUP($B592,Zoznamy!$B$4:$K$12,10,FALSE)),"",VLOOKUP($B592,Zoznamy!$B$4:$K$12,10,FALSE))</f>
        <v/>
      </c>
    </row>
    <row r="593" spans="1:15" x14ac:dyDescent="0.25">
      <c r="A593" s="12"/>
      <c r="B593" s="18" t="s">
        <v>1076</v>
      </c>
      <c r="C593" s="12" t="str">
        <f>IF(ISERROR(VLOOKUP($B593,Zoznamy!$B$4:$C$11,2,FALSE)),"",VLOOKUP($B593,Zoznamy!$B$4:$C$11,2,FALSE))</f>
        <v/>
      </c>
      <c r="D593" s="18" t="s">
        <v>1154</v>
      </c>
      <c r="E593" s="18" t="s">
        <v>1164</v>
      </c>
      <c r="F593" s="18"/>
      <c r="G593" s="18" t="s">
        <v>1166</v>
      </c>
      <c r="H593" s="100" t="s">
        <v>1165</v>
      </c>
      <c r="I593" s="12" t="str">
        <f>IF(ISERROR(VLOOKUP($H593,Zoznamy!$H$3:$I$620,2,FALSE)),"",VLOOKUP($H593,Zoznamy!$H$3:$I$620,2,FALSE))</f>
        <v/>
      </c>
      <c r="J593" s="24"/>
      <c r="K593" s="24" t="s">
        <v>1156</v>
      </c>
      <c r="L593" s="24" t="str">
        <f>IF(ISERROR(VLOOKUP($B593&amp;" "&amp;$M593,Zoznamy!$N$4:$O$14,2,FALSE)),"",VLOOKUP($B593&amp;" "&amp;$M593,Zoznamy!$N$4:$O$14,2,FALSE))</f>
        <v/>
      </c>
      <c r="M593" s="24" t="str">
        <f>IF(ISERROR(VLOOKUP($K593,Zoznamy!$L$4:$M$7,2,FALSE)),"",VLOOKUP($K593,Zoznamy!$L$4:$M$7,2,FALSE))</f>
        <v/>
      </c>
      <c r="N593" s="24" t="str">
        <f t="shared" si="9"/>
        <v/>
      </c>
      <c r="O593" s="24" t="str">
        <f>IF(ISERROR(VLOOKUP($B593,Zoznamy!$B$4:$K$12,10,FALSE)),"",VLOOKUP($B593,Zoznamy!$B$4:$K$12,10,FALSE))</f>
        <v/>
      </c>
    </row>
    <row r="594" spans="1:15" x14ac:dyDescent="0.25">
      <c r="A594" s="12"/>
      <c r="B594" s="18" t="s">
        <v>1076</v>
      </c>
      <c r="C594" s="12" t="str">
        <f>IF(ISERROR(VLOOKUP($B594,Zoznamy!$B$4:$C$11,2,FALSE)),"",VLOOKUP($B594,Zoznamy!$B$4:$C$11,2,FALSE))</f>
        <v/>
      </c>
      <c r="D594" s="18" t="s">
        <v>1154</v>
      </c>
      <c r="E594" s="18" t="s">
        <v>1164</v>
      </c>
      <c r="F594" s="18"/>
      <c r="G594" s="18" t="s">
        <v>1166</v>
      </c>
      <c r="H594" s="100" t="s">
        <v>1165</v>
      </c>
      <c r="I594" s="12" t="str">
        <f>IF(ISERROR(VLOOKUP($H594,Zoznamy!$H$3:$I$620,2,FALSE)),"",VLOOKUP($H594,Zoznamy!$H$3:$I$620,2,FALSE))</f>
        <v/>
      </c>
      <c r="J594" s="24"/>
      <c r="K594" s="24" t="s">
        <v>1156</v>
      </c>
      <c r="L594" s="24" t="str">
        <f>IF(ISERROR(VLOOKUP($B594&amp;" "&amp;$M594,Zoznamy!$N$4:$O$14,2,FALSE)),"",VLOOKUP($B594&amp;" "&amp;$M594,Zoznamy!$N$4:$O$14,2,FALSE))</f>
        <v/>
      </c>
      <c r="M594" s="24" t="str">
        <f>IF(ISERROR(VLOOKUP($K594,Zoznamy!$L$4:$M$7,2,FALSE)),"",VLOOKUP($K594,Zoznamy!$L$4:$M$7,2,FALSE))</f>
        <v/>
      </c>
      <c r="N594" s="24" t="str">
        <f t="shared" si="9"/>
        <v/>
      </c>
      <c r="O594" s="24" t="str">
        <f>IF(ISERROR(VLOOKUP($B594,Zoznamy!$B$4:$K$12,10,FALSE)),"",VLOOKUP($B594,Zoznamy!$B$4:$K$12,10,FALSE))</f>
        <v/>
      </c>
    </row>
    <row r="595" spans="1:15" x14ac:dyDescent="0.25">
      <c r="A595" s="12"/>
      <c r="B595" s="18" t="s">
        <v>1076</v>
      </c>
      <c r="C595" s="12" t="str">
        <f>IF(ISERROR(VLOOKUP($B595,Zoznamy!$B$4:$C$11,2,FALSE)),"",VLOOKUP($B595,Zoznamy!$B$4:$C$11,2,FALSE))</f>
        <v/>
      </c>
      <c r="D595" s="18" t="s">
        <v>1154</v>
      </c>
      <c r="E595" s="18" t="s">
        <v>1164</v>
      </c>
      <c r="F595" s="18"/>
      <c r="G595" s="18" t="s">
        <v>1166</v>
      </c>
      <c r="H595" s="100" t="s">
        <v>1165</v>
      </c>
      <c r="I595" s="12" t="str">
        <f>IF(ISERROR(VLOOKUP($H595,Zoznamy!$H$3:$I$620,2,FALSE)),"",VLOOKUP($H595,Zoznamy!$H$3:$I$620,2,FALSE))</f>
        <v/>
      </c>
      <c r="J595" s="24"/>
      <c r="K595" s="24" t="s">
        <v>1156</v>
      </c>
      <c r="L595" s="24" t="str">
        <f>IF(ISERROR(VLOOKUP($B595&amp;" "&amp;$M595,Zoznamy!$N$4:$O$14,2,FALSE)),"",VLOOKUP($B595&amp;" "&amp;$M595,Zoznamy!$N$4:$O$14,2,FALSE))</f>
        <v/>
      </c>
      <c r="M595" s="24" t="str">
        <f>IF(ISERROR(VLOOKUP($K595,Zoznamy!$L$4:$M$7,2,FALSE)),"",VLOOKUP($K595,Zoznamy!$L$4:$M$7,2,FALSE))</f>
        <v/>
      </c>
      <c r="N595" s="24" t="str">
        <f t="shared" si="9"/>
        <v/>
      </c>
      <c r="O595" s="24" t="str">
        <f>IF(ISERROR(VLOOKUP($B595,Zoznamy!$B$4:$K$12,10,FALSE)),"",VLOOKUP($B595,Zoznamy!$B$4:$K$12,10,FALSE))</f>
        <v/>
      </c>
    </row>
    <row r="596" spans="1:15" x14ac:dyDescent="0.25">
      <c r="A596" s="12"/>
      <c r="B596" s="18" t="s">
        <v>1076</v>
      </c>
      <c r="C596" s="12" t="str">
        <f>IF(ISERROR(VLOOKUP($B596,Zoznamy!$B$4:$C$11,2,FALSE)),"",VLOOKUP($B596,Zoznamy!$B$4:$C$11,2,FALSE))</f>
        <v/>
      </c>
      <c r="D596" s="18" t="s">
        <v>1154</v>
      </c>
      <c r="E596" s="18" t="s">
        <v>1164</v>
      </c>
      <c r="F596" s="18"/>
      <c r="G596" s="18" t="s">
        <v>1166</v>
      </c>
      <c r="H596" s="100" t="s">
        <v>1165</v>
      </c>
      <c r="I596" s="12" t="str">
        <f>IF(ISERROR(VLOOKUP($H596,Zoznamy!$H$3:$I$620,2,FALSE)),"",VLOOKUP($H596,Zoznamy!$H$3:$I$620,2,FALSE))</f>
        <v/>
      </c>
      <c r="J596" s="24"/>
      <c r="K596" s="24" t="s">
        <v>1156</v>
      </c>
      <c r="L596" s="24" t="str">
        <f>IF(ISERROR(VLOOKUP($B596&amp;" "&amp;$M596,Zoznamy!$N$4:$O$14,2,FALSE)),"",VLOOKUP($B596&amp;" "&amp;$M596,Zoznamy!$N$4:$O$14,2,FALSE))</f>
        <v/>
      </c>
      <c r="M596" s="24" t="str">
        <f>IF(ISERROR(VLOOKUP($K596,Zoznamy!$L$4:$M$7,2,FALSE)),"",VLOOKUP($K596,Zoznamy!$L$4:$M$7,2,FALSE))</f>
        <v/>
      </c>
      <c r="N596" s="24" t="str">
        <f t="shared" si="9"/>
        <v/>
      </c>
      <c r="O596" s="24" t="str">
        <f>IF(ISERROR(VLOOKUP($B596,Zoznamy!$B$4:$K$12,10,FALSE)),"",VLOOKUP($B596,Zoznamy!$B$4:$K$12,10,FALSE))</f>
        <v/>
      </c>
    </row>
    <row r="597" spans="1:15" x14ac:dyDescent="0.25">
      <c r="A597" s="12"/>
      <c r="B597" s="18" t="s">
        <v>1076</v>
      </c>
      <c r="C597" s="12" t="str">
        <f>IF(ISERROR(VLOOKUP($B597,Zoznamy!$B$4:$C$11,2,FALSE)),"",VLOOKUP($B597,Zoznamy!$B$4:$C$11,2,FALSE))</f>
        <v/>
      </c>
      <c r="D597" s="18" t="s">
        <v>1154</v>
      </c>
      <c r="E597" s="18" t="s">
        <v>1164</v>
      </c>
      <c r="F597" s="18"/>
      <c r="G597" s="18" t="s">
        <v>1166</v>
      </c>
      <c r="H597" s="100" t="s">
        <v>1165</v>
      </c>
      <c r="I597" s="12" t="str">
        <f>IF(ISERROR(VLOOKUP($H597,Zoznamy!$H$3:$I$620,2,FALSE)),"",VLOOKUP($H597,Zoznamy!$H$3:$I$620,2,FALSE))</f>
        <v/>
      </c>
      <c r="J597" s="24"/>
      <c r="K597" s="24" t="s">
        <v>1156</v>
      </c>
      <c r="L597" s="24" t="str">
        <f>IF(ISERROR(VLOOKUP($B597&amp;" "&amp;$M597,Zoznamy!$N$4:$O$14,2,FALSE)),"",VLOOKUP($B597&amp;" "&amp;$M597,Zoznamy!$N$4:$O$14,2,FALSE))</f>
        <v/>
      </c>
      <c r="M597" s="24" t="str">
        <f>IF(ISERROR(VLOOKUP($K597,Zoznamy!$L$4:$M$7,2,FALSE)),"",VLOOKUP($K597,Zoznamy!$L$4:$M$7,2,FALSE))</f>
        <v/>
      </c>
      <c r="N597" s="24" t="str">
        <f t="shared" ref="N597:N660" si="10">IF(ISERROR(J597*L597),"",J597*L597)</f>
        <v/>
      </c>
      <c r="O597" s="24" t="str">
        <f>IF(ISERROR(VLOOKUP($B597,Zoznamy!$B$4:$K$12,10,FALSE)),"",VLOOKUP($B597,Zoznamy!$B$4:$K$12,10,FALSE))</f>
        <v/>
      </c>
    </row>
    <row r="598" spans="1:15" x14ac:dyDescent="0.25">
      <c r="A598" s="12"/>
      <c r="B598" s="18" t="s">
        <v>1076</v>
      </c>
      <c r="C598" s="12" t="str">
        <f>IF(ISERROR(VLOOKUP($B598,Zoznamy!$B$4:$C$11,2,FALSE)),"",VLOOKUP($B598,Zoznamy!$B$4:$C$11,2,FALSE))</f>
        <v/>
      </c>
      <c r="D598" s="18" t="s">
        <v>1154</v>
      </c>
      <c r="E598" s="18" t="s">
        <v>1164</v>
      </c>
      <c r="F598" s="18"/>
      <c r="G598" s="18" t="s">
        <v>1166</v>
      </c>
      <c r="H598" s="100" t="s">
        <v>1165</v>
      </c>
      <c r="I598" s="12" t="str">
        <f>IF(ISERROR(VLOOKUP($H598,Zoznamy!$H$3:$I$620,2,FALSE)),"",VLOOKUP($H598,Zoznamy!$H$3:$I$620,2,FALSE))</f>
        <v/>
      </c>
      <c r="J598" s="24"/>
      <c r="K598" s="24" t="s">
        <v>1156</v>
      </c>
      <c r="L598" s="24" t="str">
        <f>IF(ISERROR(VLOOKUP($B598&amp;" "&amp;$M598,Zoznamy!$N$4:$O$14,2,FALSE)),"",VLOOKUP($B598&amp;" "&amp;$M598,Zoznamy!$N$4:$O$14,2,FALSE))</f>
        <v/>
      </c>
      <c r="M598" s="24" t="str">
        <f>IF(ISERROR(VLOOKUP($K598,Zoznamy!$L$4:$M$7,2,FALSE)),"",VLOOKUP($K598,Zoznamy!$L$4:$M$7,2,FALSE))</f>
        <v/>
      </c>
      <c r="N598" s="24" t="str">
        <f t="shared" si="10"/>
        <v/>
      </c>
      <c r="O598" s="24" t="str">
        <f>IF(ISERROR(VLOOKUP($B598,Zoznamy!$B$4:$K$12,10,FALSE)),"",VLOOKUP($B598,Zoznamy!$B$4:$K$12,10,FALSE))</f>
        <v/>
      </c>
    </row>
    <row r="599" spans="1:15" x14ac:dyDescent="0.25">
      <c r="A599" s="12"/>
      <c r="B599" s="18" t="s">
        <v>1076</v>
      </c>
      <c r="C599" s="12" t="str">
        <f>IF(ISERROR(VLOOKUP($B599,Zoznamy!$B$4:$C$11,2,FALSE)),"",VLOOKUP($B599,Zoznamy!$B$4:$C$11,2,FALSE))</f>
        <v/>
      </c>
      <c r="D599" s="18" t="s">
        <v>1154</v>
      </c>
      <c r="E599" s="18" t="s">
        <v>1164</v>
      </c>
      <c r="F599" s="18"/>
      <c r="G599" s="18" t="s">
        <v>1166</v>
      </c>
      <c r="H599" s="100" t="s">
        <v>1165</v>
      </c>
      <c r="I599" s="12" t="str">
        <f>IF(ISERROR(VLOOKUP($H599,Zoznamy!$H$3:$I$620,2,FALSE)),"",VLOOKUP($H599,Zoznamy!$H$3:$I$620,2,FALSE))</f>
        <v/>
      </c>
      <c r="J599" s="24"/>
      <c r="K599" s="24" t="s">
        <v>1156</v>
      </c>
      <c r="L599" s="24" t="str">
        <f>IF(ISERROR(VLOOKUP($B599&amp;" "&amp;$M599,Zoznamy!$N$4:$O$14,2,FALSE)),"",VLOOKUP($B599&amp;" "&amp;$M599,Zoznamy!$N$4:$O$14,2,FALSE))</f>
        <v/>
      </c>
      <c r="M599" s="24" t="str">
        <f>IF(ISERROR(VLOOKUP($K599,Zoznamy!$L$4:$M$7,2,FALSE)),"",VLOOKUP($K599,Zoznamy!$L$4:$M$7,2,FALSE))</f>
        <v/>
      </c>
      <c r="N599" s="24" t="str">
        <f t="shared" si="10"/>
        <v/>
      </c>
      <c r="O599" s="24" t="str">
        <f>IF(ISERROR(VLOOKUP($B599,Zoznamy!$B$4:$K$12,10,FALSE)),"",VLOOKUP($B599,Zoznamy!$B$4:$K$12,10,FALSE))</f>
        <v/>
      </c>
    </row>
    <row r="600" spans="1:15" x14ac:dyDescent="0.25">
      <c r="A600" s="12"/>
      <c r="B600" s="18" t="s">
        <v>1076</v>
      </c>
      <c r="C600" s="12" t="str">
        <f>IF(ISERROR(VLOOKUP($B600,Zoznamy!$B$4:$C$11,2,FALSE)),"",VLOOKUP($B600,Zoznamy!$B$4:$C$11,2,FALSE))</f>
        <v/>
      </c>
      <c r="D600" s="18" t="s">
        <v>1154</v>
      </c>
      <c r="E600" s="18" t="s">
        <v>1164</v>
      </c>
      <c r="F600" s="18"/>
      <c r="G600" s="18" t="s">
        <v>1166</v>
      </c>
      <c r="H600" s="100" t="s">
        <v>1165</v>
      </c>
      <c r="I600" s="12" t="str">
        <f>IF(ISERROR(VLOOKUP($H600,Zoznamy!$H$3:$I$620,2,FALSE)),"",VLOOKUP($H600,Zoznamy!$H$3:$I$620,2,FALSE))</f>
        <v/>
      </c>
      <c r="J600" s="24"/>
      <c r="K600" s="24" t="s">
        <v>1156</v>
      </c>
      <c r="L600" s="24" t="str">
        <f>IF(ISERROR(VLOOKUP($B600&amp;" "&amp;$M600,Zoznamy!$N$4:$O$14,2,FALSE)),"",VLOOKUP($B600&amp;" "&amp;$M600,Zoznamy!$N$4:$O$14,2,FALSE))</f>
        <v/>
      </c>
      <c r="M600" s="24" t="str">
        <f>IF(ISERROR(VLOOKUP($K600,Zoznamy!$L$4:$M$7,2,FALSE)),"",VLOOKUP($K600,Zoznamy!$L$4:$M$7,2,FALSE))</f>
        <v/>
      </c>
      <c r="N600" s="24" t="str">
        <f t="shared" si="10"/>
        <v/>
      </c>
      <c r="O600" s="24" t="str">
        <f>IF(ISERROR(VLOOKUP($B600,Zoznamy!$B$4:$K$12,10,FALSE)),"",VLOOKUP($B600,Zoznamy!$B$4:$K$12,10,FALSE))</f>
        <v/>
      </c>
    </row>
    <row r="601" spans="1:15" x14ac:dyDescent="0.25">
      <c r="A601" s="12"/>
      <c r="B601" s="18" t="s">
        <v>1076</v>
      </c>
      <c r="C601" s="12" t="str">
        <f>IF(ISERROR(VLOOKUP($B601,Zoznamy!$B$4:$C$11,2,FALSE)),"",VLOOKUP($B601,Zoznamy!$B$4:$C$11,2,FALSE))</f>
        <v/>
      </c>
      <c r="D601" s="18" t="s">
        <v>1154</v>
      </c>
      <c r="E601" s="18" t="s">
        <v>1164</v>
      </c>
      <c r="F601" s="18"/>
      <c r="G601" s="18" t="s">
        <v>1166</v>
      </c>
      <c r="H601" s="100" t="s">
        <v>1165</v>
      </c>
      <c r="I601" s="12" t="str">
        <f>IF(ISERROR(VLOOKUP($H601,Zoznamy!$H$3:$I$620,2,FALSE)),"",VLOOKUP($H601,Zoznamy!$H$3:$I$620,2,FALSE))</f>
        <v/>
      </c>
      <c r="J601" s="24"/>
      <c r="K601" s="24" t="s">
        <v>1156</v>
      </c>
      <c r="L601" s="24" t="str">
        <f>IF(ISERROR(VLOOKUP($B601&amp;" "&amp;$M601,Zoznamy!$N$4:$O$14,2,FALSE)),"",VLOOKUP($B601&amp;" "&amp;$M601,Zoznamy!$N$4:$O$14,2,FALSE))</f>
        <v/>
      </c>
      <c r="M601" s="24" t="str">
        <f>IF(ISERROR(VLOOKUP($K601,Zoznamy!$L$4:$M$7,2,FALSE)),"",VLOOKUP($K601,Zoznamy!$L$4:$M$7,2,FALSE))</f>
        <v/>
      </c>
      <c r="N601" s="24" t="str">
        <f t="shared" si="10"/>
        <v/>
      </c>
      <c r="O601" s="24" t="str">
        <f>IF(ISERROR(VLOOKUP($B601,Zoznamy!$B$4:$K$12,10,FALSE)),"",VLOOKUP($B601,Zoznamy!$B$4:$K$12,10,FALSE))</f>
        <v/>
      </c>
    </row>
    <row r="602" spans="1:15" x14ac:dyDescent="0.25">
      <c r="A602" s="12"/>
      <c r="B602" s="18" t="s">
        <v>1076</v>
      </c>
      <c r="C602" s="12" t="str">
        <f>IF(ISERROR(VLOOKUP($B602,Zoznamy!$B$4:$C$11,2,FALSE)),"",VLOOKUP($B602,Zoznamy!$B$4:$C$11,2,FALSE))</f>
        <v/>
      </c>
      <c r="D602" s="18" t="s">
        <v>1154</v>
      </c>
      <c r="E602" s="18" t="s">
        <v>1164</v>
      </c>
      <c r="F602" s="18"/>
      <c r="G602" s="18" t="s">
        <v>1166</v>
      </c>
      <c r="H602" s="100" t="s">
        <v>1165</v>
      </c>
      <c r="I602" s="12" t="str">
        <f>IF(ISERROR(VLOOKUP($H602,Zoznamy!$H$3:$I$620,2,FALSE)),"",VLOOKUP($H602,Zoznamy!$H$3:$I$620,2,FALSE))</f>
        <v/>
      </c>
      <c r="J602" s="24"/>
      <c r="K602" s="24" t="s">
        <v>1156</v>
      </c>
      <c r="L602" s="24" t="str">
        <f>IF(ISERROR(VLOOKUP($B602&amp;" "&amp;$M602,Zoznamy!$N$4:$O$14,2,FALSE)),"",VLOOKUP($B602&amp;" "&amp;$M602,Zoznamy!$N$4:$O$14,2,FALSE))</f>
        <v/>
      </c>
      <c r="M602" s="24" t="str">
        <f>IF(ISERROR(VLOOKUP($K602,Zoznamy!$L$4:$M$7,2,FALSE)),"",VLOOKUP($K602,Zoznamy!$L$4:$M$7,2,FALSE))</f>
        <v/>
      </c>
      <c r="N602" s="24" t="str">
        <f t="shared" si="10"/>
        <v/>
      </c>
      <c r="O602" s="24" t="str">
        <f>IF(ISERROR(VLOOKUP($B602,Zoznamy!$B$4:$K$12,10,FALSE)),"",VLOOKUP($B602,Zoznamy!$B$4:$K$12,10,FALSE))</f>
        <v/>
      </c>
    </row>
    <row r="603" spans="1:15" x14ac:dyDescent="0.25">
      <c r="A603" s="12"/>
      <c r="B603" s="18" t="s">
        <v>1076</v>
      </c>
      <c r="C603" s="12" t="str">
        <f>IF(ISERROR(VLOOKUP($B603,Zoznamy!$B$4:$C$11,2,FALSE)),"",VLOOKUP($B603,Zoznamy!$B$4:$C$11,2,FALSE))</f>
        <v/>
      </c>
      <c r="D603" s="18" t="s">
        <v>1154</v>
      </c>
      <c r="E603" s="18" t="s">
        <v>1164</v>
      </c>
      <c r="F603" s="18"/>
      <c r="G603" s="18" t="s">
        <v>1166</v>
      </c>
      <c r="H603" s="100" t="s">
        <v>1165</v>
      </c>
      <c r="I603" s="12" t="str">
        <f>IF(ISERROR(VLOOKUP($H603,Zoznamy!$H$3:$I$620,2,FALSE)),"",VLOOKUP($H603,Zoznamy!$H$3:$I$620,2,FALSE))</f>
        <v/>
      </c>
      <c r="J603" s="24"/>
      <c r="K603" s="24" t="s">
        <v>1156</v>
      </c>
      <c r="L603" s="24" t="str">
        <f>IF(ISERROR(VLOOKUP($B603&amp;" "&amp;$M603,Zoznamy!$N$4:$O$14,2,FALSE)),"",VLOOKUP($B603&amp;" "&amp;$M603,Zoznamy!$N$4:$O$14,2,FALSE))</f>
        <v/>
      </c>
      <c r="M603" s="24" t="str">
        <f>IF(ISERROR(VLOOKUP($K603,Zoznamy!$L$4:$M$7,2,FALSE)),"",VLOOKUP($K603,Zoznamy!$L$4:$M$7,2,FALSE))</f>
        <v/>
      </c>
      <c r="N603" s="24" t="str">
        <f t="shared" si="10"/>
        <v/>
      </c>
      <c r="O603" s="24" t="str">
        <f>IF(ISERROR(VLOOKUP($B603,Zoznamy!$B$4:$K$12,10,FALSE)),"",VLOOKUP($B603,Zoznamy!$B$4:$K$12,10,FALSE))</f>
        <v/>
      </c>
    </row>
    <row r="604" spans="1:15" x14ac:dyDescent="0.25">
      <c r="A604" s="12"/>
      <c r="B604" s="18" t="s">
        <v>1076</v>
      </c>
      <c r="C604" s="12" t="str">
        <f>IF(ISERROR(VLOOKUP($B604,Zoznamy!$B$4:$C$11,2,FALSE)),"",VLOOKUP($B604,Zoznamy!$B$4:$C$11,2,FALSE))</f>
        <v/>
      </c>
      <c r="D604" s="18" t="s">
        <v>1154</v>
      </c>
      <c r="E604" s="18" t="s">
        <v>1164</v>
      </c>
      <c r="F604" s="18"/>
      <c r="G604" s="18" t="s">
        <v>1166</v>
      </c>
      <c r="H604" s="100" t="s">
        <v>1165</v>
      </c>
      <c r="I604" s="12" t="str">
        <f>IF(ISERROR(VLOOKUP($H604,Zoznamy!$H$3:$I$620,2,FALSE)),"",VLOOKUP($H604,Zoznamy!$H$3:$I$620,2,FALSE))</f>
        <v/>
      </c>
      <c r="J604" s="24"/>
      <c r="K604" s="24" t="s">
        <v>1156</v>
      </c>
      <c r="L604" s="24" t="str">
        <f>IF(ISERROR(VLOOKUP($B604&amp;" "&amp;$M604,Zoznamy!$N$4:$O$14,2,FALSE)),"",VLOOKUP($B604&amp;" "&amp;$M604,Zoznamy!$N$4:$O$14,2,FALSE))</f>
        <v/>
      </c>
      <c r="M604" s="24" t="str">
        <f>IF(ISERROR(VLOOKUP($K604,Zoznamy!$L$4:$M$7,2,FALSE)),"",VLOOKUP($K604,Zoznamy!$L$4:$M$7,2,FALSE))</f>
        <v/>
      </c>
      <c r="N604" s="24" t="str">
        <f t="shared" si="10"/>
        <v/>
      </c>
      <c r="O604" s="24" t="str">
        <f>IF(ISERROR(VLOOKUP($B604,Zoznamy!$B$4:$K$12,10,FALSE)),"",VLOOKUP($B604,Zoznamy!$B$4:$K$12,10,FALSE))</f>
        <v/>
      </c>
    </row>
    <row r="605" spans="1:15" x14ac:dyDescent="0.25">
      <c r="A605" s="12"/>
      <c r="B605" s="18" t="s">
        <v>1076</v>
      </c>
      <c r="C605" s="12" t="str">
        <f>IF(ISERROR(VLOOKUP($B605,Zoznamy!$B$4:$C$11,2,FALSE)),"",VLOOKUP($B605,Zoznamy!$B$4:$C$11,2,FALSE))</f>
        <v/>
      </c>
      <c r="D605" s="18" t="s">
        <v>1154</v>
      </c>
      <c r="E605" s="18" t="s">
        <v>1164</v>
      </c>
      <c r="F605" s="18"/>
      <c r="G605" s="18" t="s">
        <v>1166</v>
      </c>
      <c r="H605" s="100" t="s">
        <v>1165</v>
      </c>
      <c r="I605" s="12" t="str">
        <f>IF(ISERROR(VLOOKUP($H605,Zoznamy!$H$3:$I$620,2,FALSE)),"",VLOOKUP($H605,Zoznamy!$H$3:$I$620,2,FALSE))</f>
        <v/>
      </c>
      <c r="J605" s="24"/>
      <c r="K605" s="24" t="s">
        <v>1156</v>
      </c>
      <c r="L605" s="24" t="str">
        <f>IF(ISERROR(VLOOKUP($B605&amp;" "&amp;$M605,Zoznamy!$N$4:$O$14,2,FALSE)),"",VLOOKUP($B605&amp;" "&amp;$M605,Zoznamy!$N$4:$O$14,2,FALSE))</f>
        <v/>
      </c>
      <c r="M605" s="24" t="str">
        <f>IF(ISERROR(VLOOKUP($K605,Zoznamy!$L$4:$M$7,2,FALSE)),"",VLOOKUP($K605,Zoznamy!$L$4:$M$7,2,FALSE))</f>
        <v/>
      </c>
      <c r="N605" s="24" t="str">
        <f t="shared" si="10"/>
        <v/>
      </c>
      <c r="O605" s="24" t="str">
        <f>IF(ISERROR(VLOOKUP($B605,Zoznamy!$B$4:$K$12,10,FALSE)),"",VLOOKUP($B605,Zoznamy!$B$4:$K$12,10,FALSE))</f>
        <v/>
      </c>
    </row>
    <row r="606" spans="1:15" x14ac:dyDescent="0.25">
      <c r="A606" s="12"/>
      <c r="B606" s="18" t="s">
        <v>1076</v>
      </c>
      <c r="C606" s="12" t="str">
        <f>IF(ISERROR(VLOOKUP($B606,Zoznamy!$B$4:$C$11,2,FALSE)),"",VLOOKUP($B606,Zoznamy!$B$4:$C$11,2,FALSE))</f>
        <v/>
      </c>
      <c r="D606" s="18" t="s">
        <v>1154</v>
      </c>
      <c r="E606" s="18" t="s">
        <v>1164</v>
      </c>
      <c r="F606" s="18"/>
      <c r="G606" s="18" t="s">
        <v>1166</v>
      </c>
      <c r="H606" s="100" t="s">
        <v>1165</v>
      </c>
      <c r="I606" s="12" t="str">
        <f>IF(ISERROR(VLOOKUP($H606,Zoznamy!$H$3:$I$620,2,FALSE)),"",VLOOKUP($H606,Zoznamy!$H$3:$I$620,2,FALSE))</f>
        <v/>
      </c>
      <c r="J606" s="24"/>
      <c r="K606" s="24" t="s">
        <v>1156</v>
      </c>
      <c r="L606" s="24" t="str">
        <f>IF(ISERROR(VLOOKUP($B606&amp;" "&amp;$M606,Zoznamy!$N$4:$O$14,2,FALSE)),"",VLOOKUP($B606&amp;" "&amp;$M606,Zoznamy!$N$4:$O$14,2,FALSE))</f>
        <v/>
      </c>
      <c r="M606" s="24" t="str">
        <f>IF(ISERROR(VLOOKUP($K606,Zoznamy!$L$4:$M$7,2,FALSE)),"",VLOOKUP($K606,Zoznamy!$L$4:$M$7,2,FALSE))</f>
        <v/>
      </c>
      <c r="N606" s="24" t="str">
        <f t="shared" si="10"/>
        <v/>
      </c>
      <c r="O606" s="24" t="str">
        <f>IF(ISERROR(VLOOKUP($B606,Zoznamy!$B$4:$K$12,10,FALSE)),"",VLOOKUP($B606,Zoznamy!$B$4:$K$12,10,FALSE))</f>
        <v/>
      </c>
    </row>
    <row r="607" spans="1:15" x14ac:dyDescent="0.25">
      <c r="A607" s="12"/>
      <c r="B607" s="18" t="s">
        <v>1076</v>
      </c>
      <c r="C607" s="12" t="str">
        <f>IF(ISERROR(VLOOKUP($B607,Zoznamy!$B$4:$C$11,2,FALSE)),"",VLOOKUP($B607,Zoznamy!$B$4:$C$11,2,FALSE))</f>
        <v/>
      </c>
      <c r="D607" s="18" t="s">
        <v>1154</v>
      </c>
      <c r="E607" s="18" t="s">
        <v>1164</v>
      </c>
      <c r="F607" s="18"/>
      <c r="G607" s="18" t="s">
        <v>1166</v>
      </c>
      <c r="H607" s="100" t="s">
        <v>1165</v>
      </c>
      <c r="I607" s="12" t="str">
        <f>IF(ISERROR(VLOOKUP($H607,Zoznamy!$H$3:$I$620,2,FALSE)),"",VLOOKUP($H607,Zoznamy!$H$3:$I$620,2,FALSE))</f>
        <v/>
      </c>
      <c r="J607" s="24"/>
      <c r="K607" s="24" t="s">
        <v>1156</v>
      </c>
      <c r="L607" s="24" t="str">
        <f>IF(ISERROR(VLOOKUP($B607&amp;" "&amp;$M607,Zoznamy!$N$4:$O$14,2,FALSE)),"",VLOOKUP($B607&amp;" "&amp;$M607,Zoznamy!$N$4:$O$14,2,FALSE))</f>
        <v/>
      </c>
      <c r="M607" s="24" t="str">
        <f>IF(ISERROR(VLOOKUP($K607,Zoznamy!$L$4:$M$7,2,FALSE)),"",VLOOKUP($K607,Zoznamy!$L$4:$M$7,2,FALSE))</f>
        <v/>
      </c>
      <c r="N607" s="24" t="str">
        <f t="shared" si="10"/>
        <v/>
      </c>
      <c r="O607" s="24" t="str">
        <f>IF(ISERROR(VLOOKUP($B607,Zoznamy!$B$4:$K$12,10,FALSE)),"",VLOOKUP($B607,Zoznamy!$B$4:$K$12,10,FALSE))</f>
        <v/>
      </c>
    </row>
    <row r="608" spans="1:15" x14ac:dyDescent="0.25">
      <c r="A608" s="12"/>
      <c r="B608" s="18" t="s">
        <v>1076</v>
      </c>
      <c r="C608" s="12" t="str">
        <f>IF(ISERROR(VLOOKUP($B608,Zoznamy!$B$4:$C$11,2,FALSE)),"",VLOOKUP($B608,Zoznamy!$B$4:$C$11,2,FALSE))</f>
        <v/>
      </c>
      <c r="D608" s="18" t="s">
        <v>1154</v>
      </c>
      <c r="E608" s="18" t="s">
        <v>1164</v>
      </c>
      <c r="F608" s="18"/>
      <c r="G608" s="18" t="s">
        <v>1166</v>
      </c>
      <c r="H608" s="100" t="s">
        <v>1165</v>
      </c>
      <c r="I608" s="12" t="str">
        <f>IF(ISERROR(VLOOKUP($H608,Zoznamy!$H$3:$I$620,2,FALSE)),"",VLOOKUP($H608,Zoznamy!$H$3:$I$620,2,FALSE))</f>
        <v/>
      </c>
      <c r="J608" s="24"/>
      <c r="K608" s="24" t="s">
        <v>1156</v>
      </c>
      <c r="L608" s="24" t="str">
        <f>IF(ISERROR(VLOOKUP($B608&amp;" "&amp;$M608,Zoznamy!$N$4:$O$14,2,FALSE)),"",VLOOKUP($B608&amp;" "&amp;$M608,Zoznamy!$N$4:$O$14,2,FALSE))</f>
        <v/>
      </c>
      <c r="M608" s="24" t="str">
        <f>IF(ISERROR(VLOOKUP($K608,Zoznamy!$L$4:$M$7,2,FALSE)),"",VLOOKUP($K608,Zoznamy!$L$4:$M$7,2,FALSE))</f>
        <v/>
      </c>
      <c r="N608" s="24" t="str">
        <f t="shared" si="10"/>
        <v/>
      </c>
      <c r="O608" s="24" t="str">
        <f>IF(ISERROR(VLOOKUP($B608,Zoznamy!$B$4:$K$12,10,FALSE)),"",VLOOKUP($B608,Zoznamy!$B$4:$K$12,10,FALSE))</f>
        <v/>
      </c>
    </row>
    <row r="609" spans="1:15" x14ac:dyDescent="0.25">
      <c r="A609" s="12"/>
      <c r="B609" s="18" t="s">
        <v>1076</v>
      </c>
      <c r="C609" s="12" t="str">
        <f>IF(ISERROR(VLOOKUP($B609,Zoznamy!$B$4:$C$11,2,FALSE)),"",VLOOKUP($B609,Zoznamy!$B$4:$C$11,2,FALSE))</f>
        <v/>
      </c>
      <c r="D609" s="18" t="s">
        <v>1154</v>
      </c>
      <c r="E609" s="18" t="s">
        <v>1164</v>
      </c>
      <c r="F609" s="18"/>
      <c r="G609" s="18" t="s">
        <v>1166</v>
      </c>
      <c r="H609" s="100" t="s">
        <v>1165</v>
      </c>
      <c r="I609" s="12" t="str">
        <f>IF(ISERROR(VLOOKUP($H609,Zoznamy!$H$3:$I$620,2,FALSE)),"",VLOOKUP($H609,Zoznamy!$H$3:$I$620,2,FALSE))</f>
        <v/>
      </c>
      <c r="J609" s="24"/>
      <c r="K609" s="24" t="s">
        <v>1156</v>
      </c>
      <c r="L609" s="24" t="str">
        <f>IF(ISERROR(VLOOKUP($B609&amp;" "&amp;$M609,Zoznamy!$N$4:$O$14,2,FALSE)),"",VLOOKUP($B609&amp;" "&amp;$M609,Zoznamy!$N$4:$O$14,2,FALSE))</f>
        <v/>
      </c>
      <c r="M609" s="24" t="str">
        <f>IF(ISERROR(VLOOKUP($K609,Zoznamy!$L$4:$M$7,2,FALSE)),"",VLOOKUP($K609,Zoznamy!$L$4:$M$7,2,FALSE))</f>
        <v/>
      </c>
      <c r="N609" s="24" t="str">
        <f t="shared" si="10"/>
        <v/>
      </c>
      <c r="O609" s="24" t="str">
        <f>IF(ISERROR(VLOOKUP($B609,Zoznamy!$B$4:$K$12,10,FALSE)),"",VLOOKUP($B609,Zoznamy!$B$4:$K$12,10,FALSE))</f>
        <v/>
      </c>
    </row>
    <row r="610" spans="1:15" x14ac:dyDescent="0.25">
      <c r="A610" s="12"/>
      <c r="B610" s="18" t="s">
        <v>1076</v>
      </c>
      <c r="C610" s="12" t="str">
        <f>IF(ISERROR(VLOOKUP($B610,Zoznamy!$B$4:$C$11,2,FALSE)),"",VLOOKUP($B610,Zoznamy!$B$4:$C$11,2,FALSE))</f>
        <v/>
      </c>
      <c r="D610" s="18" t="s">
        <v>1154</v>
      </c>
      <c r="E610" s="18" t="s">
        <v>1164</v>
      </c>
      <c r="F610" s="18"/>
      <c r="G610" s="18" t="s">
        <v>1166</v>
      </c>
      <c r="H610" s="100" t="s">
        <v>1165</v>
      </c>
      <c r="I610" s="12" t="str">
        <f>IF(ISERROR(VLOOKUP($H610,Zoznamy!$H$3:$I$620,2,FALSE)),"",VLOOKUP($H610,Zoznamy!$H$3:$I$620,2,FALSE))</f>
        <v/>
      </c>
      <c r="J610" s="24"/>
      <c r="K610" s="24" t="s">
        <v>1156</v>
      </c>
      <c r="L610" s="24" t="str">
        <f>IF(ISERROR(VLOOKUP($B610&amp;" "&amp;$M610,Zoznamy!$N$4:$O$14,2,FALSE)),"",VLOOKUP($B610&amp;" "&amp;$M610,Zoznamy!$N$4:$O$14,2,FALSE))</f>
        <v/>
      </c>
      <c r="M610" s="24" t="str">
        <f>IF(ISERROR(VLOOKUP($K610,Zoznamy!$L$4:$M$7,2,FALSE)),"",VLOOKUP($K610,Zoznamy!$L$4:$M$7,2,FALSE))</f>
        <v/>
      </c>
      <c r="N610" s="24" t="str">
        <f t="shared" si="10"/>
        <v/>
      </c>
      <c r="O610" s="24" t="str">
        <f>IF(ISERROR(VLOOKUP($B610,Zoznamy!$B$4:$K$12,10,FALSE)),"",VLOOKUP($B610,Zoznamy!$B$4:$K$12,10,FALSE))</f>
        <v/>
      </c>
    </row>
    <row r="611" spans="1:15" x14ac:dyDescent="0.25">
      <c r="A611" s="12"/>
      <c r="B611" s="18" t="s">
        <v>1076</v>
      </c>
      <c r="C611" s="12" t="str">
        <f>IF(ISERROR(VLOOKUP($B611,Zoznamy!$B$4:$C$11,2,FALSE)),"",VLOOKUP($B611,Zoznamy!$B$4:$C$11,2,FALSE))</f>
        <v/>
      </c>
      <c r="D611" s="18" t="s">
        <v>1154</v>
      </c>
      <c r="E611" s="18" t="s">
        <v>1164</v>
      </c>
      <c r="F611" s="18"/>
      <c r="G611" s="18" t="s">
        <v>1166</v>
      </c>
      <c r="H611" s="100" t="s">
        <v>1165</v>
      </c>
      <c r="I611" s="12" t="str">
        <f>IF(ISERROR(VLOOKUP($H611,Zoznamy!$H$3:$I$620,2,FALSE)),"",VLOOKUP($H611,Zoznamy!$H$3:$I$620,2,FALSE))</f>
        <v/>
      </c>
      <c r="J611" s="24"/>
      <c r="K611" s="24" t="s">
        <v>1156</v>
      </c>
      <c r="L611" s="24" t="str">
        <f>IF(ISERROR(VLOOKUP($B611&amp;" "&amp;$M611,Zoznamy!$N$4:$O$14,2,FALSE)),"",VLOOKUP($B611&amp;" "&amp;$M611,Zoznamy!$N$4:$O$14,2,FALSE))</f>
        <v/>
      </c>
      <c r="M611" s="24" t="str">
        <f>IF(ISERROR(VLOOKUP($K611,Zoznamy!$L$4:$M$7,2,FALSE)),"",VLOOKUP($K611,Zoznamy!$L$4:$M$7,2,FALSE))</f>
        <v/>
      </c>
      <c r="N611" s="24" t="str">
        <f t="shared" si="10"/>
        <v/>
      </c>
      <c r="O611" s="24" t="str">
        <f>IF(ISERROR(VLOOKUP($B611,Zoznamy!$B$4:$K$12,10,FALSE)),"",VLOOKUP($B611,Zoznamy!$B$4:$K$12,10,FALSE))</f>
        <v/>
      </c>
    </row>
    <row r="612" spans="1:15" x14ac:dyDescent="0.25">
      <c r="A612" s="12"/>
      <c r="B612" s="18" t="s">
        <v>1076</v>
      </c>
      <c r="C612" s="12" t="str">
        <f>IF(ISERROR(VLOOKUP($B612,Zoznamy!$B$4:$C$11,2,FALSE)),"",VLOOKUP($B612,Zoznamy!$B$4:$C$11,2,FALSE))</f>
        <v/>
      </c>
      <c r="D612" s="18" t="s">
        <v>1154</v>
      </c>
      <c r="E612" s="18" t="s">
        <v>1164</v>
      </c>
      <c r="F612" s="18"/>
      <c r="G612" s="18" t="s">
        <v>1166</v>
      </c>
      <c r="H612" s="100" t="s">
        <v>1165</v>
      </c>
      <c r="I612" s="12" t="str">
        <f>IF(ISERROR(VLOOKUP($H612,Zoznamy!$H$3:$I$620,2,FALSE)),"",VLOOKUP($H612,Zoznamy!$H$3:$I$620,2,FALSE))</f>
        <v/>
      </c>
      <c r="J612" s="24"/>
      <c r="K612" s="24" t="s">
        <v>1156</v>
      </c>
      <c r="L612" s="24" t="str">
        <f>IF(ISERROR(VLOOKUP($B612&amp;" "&amp;$M612,Zoznamy!$N$4:$O$14,2,FALSE)),"",VLOOKUP($B612&amp;" "&amp;$M612,Zoznamy!$N$4:$O$14,2,FALSE))</f>
        <v/>
      </c>
      <c r="M612" s="24" t="str">
        <f>IF(ISERROR(VLOOKUP($K612,Zoznamy!$L$4:$M$7,2,FALSE)),"",VLOOKUP($K612,Zoznamy!$L$4:$M$7,2,FALSE))</f>
        <v/>
      </c>
      <c r="N612" s="24" t="str">
        <f t="shared" si="10"/>
        <v/>
      </c>
      <c r="O612" s="24" t="str">
        <f>IF(ISERROR(VLOOKUP($B612,Zoznamy!$B$4:$K$12,10,FALSE)),"",VLOOKUP($B612,Zoznamy!$B$4:$K$12,10,FALSE))</f>
        <v/>
      </c>
    </row>
    <row r="613" spans="1:15" x14ac:dyDescent="0.25">
      <c r="A613" s="12"/>
      <c r="B613" s="18" t="s">
        <v>1076</v>
      </c>
      <c r="C613" s="12" t="str">
        <f>IF(ISERROR(VLOOKUP($B613,Zoznamy!$B$4:$C$11,2,FALSE)),"",VLOOKUP($B613,Zoznamy!$B$4:$C$11,2,FALSE))</f>
        <v/>
      </c>
      <c r="D613" s="18" t="s">
        <v>1154</v>
      </c>
      <c r="E613" s="18" t="s">
        <v>1164</v>
      </c>
      <c r="F613" s="18"/>
      <c r="G613" s="18" t="s">
        <v>1166</v>
      </c>
      <c r="H613" s="100" t="s">
        <v>1165</v>
      </c>
      <c r="I613" s="12" t="str">
        <f>IF(ISERROR(VLOOKUP($H613,Zoznamy!$H$3:$I$620,2,FALSE)),"",VLOOKUP($H613,Zoznamy!$H$3:$I$620,2,FALSE))</f>
        <v/>
      </c>
      <c r="J613" s="24"/>
      <c r="K613" s="24" t="s">
        <v>1156</v>
      </c>
      <c r="L613" s="24" t="str">
        <f>IF(ISERROR(VLOOKUP($B613&amp;" "&amp;$M613,Zoznamy!$N$4:$O$14,2,FALSE)),"",VLOOKUP($B613&amp;" "&amp;$M613,Zoznamy!$N$4:$O$14,2,FALSE))</f>
        <v/>
      </c>
      <c r="M613" s="24" t="str">
        <f>IF(ISERROR(VLOOKUP($K613,Zoznamy!$L$4:$M$7,2,FALSE)),"",VLOOKUP($K613,Zoznamy!$L$4:$M$7,2,FALSE))</f>
        <v/>
      </c>
      <c r="N613" s="24" t="str">
        <f t="shared" si="10"/>
        <v/>
      </c>
      <c r="O613" s="24" t="str">
        <f>IF(ISERROR(VLOOKUP($B613,Zoznamy!$B$4:$K$12,10,FALSE)),"",VLOOKUP($B613,Zoznamy!$B$4:$K$12,10,FALSE))</f>
        <v/>
      </c>
    </row>
    <row r="614" spans="1:15" x14ac:dyDescent="0.25">
      <c r="A614" s="12"/>
      <c r="B614" s="18" t="s">
        <v>1076</v>
      </c>
      <c r="C614" s="12" t="str">
        <f>IF(ISERROR(VLOOKUP($B614,Zoznamy!$B$4:$C$11,2,FALSE)),"",VLOOKUP($B614,Zoznamy!$B$4:$C$11,2,FALSE))</f>
        <v/>
      </c>
      <c r="D614" s="18" t="s">
        <v>1154</v>
      </c>
      <c r="E614" s="18" t="s">
        <v>1164</v>
      </c>
      <c r="F614" s="18"/>
      <c r="G614" s="18" t="s">
        <v>1166</v>
      </c>
      <c r="H614" s="100" t="s">
        <v>1165</v>
      </c>
      <c r="I614" s="12" t="str">
        <f>IF(ISERROR(VLOOKUP($H614,Zoznamy!$H$3:$I$620,2,FALSE)),"",VLOOKUP($H614,Zoznamy!$H$3:$I$620,2,FALSE))</f>
        <v/>
      </c>
      <c r="J614" s="24"/>
      <c r="K614" s="24" t="s">
        <v>1156</v>
      </c>
      <c r="L614" s="24" t="str">
        <f>IF(ISERROR(VLOOKUP($B614&amp;" "&amp;$M614,Zoznamy!$N$4:$O$14,2,FALSE)),"",VLOOKUP($B614&amp;" "&amp;$M614,Zoznamy!$N$4:$O$14,2,FALSE))</f>
        <v/>
      </c>
      <c r="M614" s="24" t="str">
        <f>IF(ISERROR(VLOOKUP($K614,Zoznamy!$L$4:$M$7,2,FALSE)),"",VLOOKUP($K614,Zoznamy!$L$4:$M$7,2,FALSE))</f>
        <v/>
      </c>
      <c r="N614" s="24" t="str">
        <f t="shared" si="10"/>
        <v/>
      </c>
      <c r="O614" s="24" t="str">
        <f>IF(ISERROR(VLOOKUP($B614,Zoznamy!$B$4:$K$12,10,FALSE)),"",VLOOKUP($B614,Zoznamy!$B$4:$K$12,10,FALSE))</f>
        <v/>
      </c>
    </row>
    <row r="615" spans="1:15" x14ac:dyDescent="0.25">
      <c r="A615" s="12"/>
      <c r="B615" s="18" t="s">
        <v>1076</v>
      </c>
      <c r="C615" s="12" t="str">
        <f>IF(ISERROR(VLOOKUP($B615,Zoznamy!$B$4:$C$11,2,FALSE)),"",VLOOKUP($B615,Zoznamy!$B$4:$C$11,2,FALSE))</f>
        <v/>
      </c>
      <c r="D615" s="18" t="s">
        <v>1154</v>
      </c>
      <c r="E615" s="18" t="s">
        <v>1164</v>
      </c>
      <c r="F615" s="18"/>
      <c r="G615" s="18" t="s">
        <v>1166</v>
      </c>
      <c r="H615" s="100" t="s">
        <v>1165</v>
      </c>
      <c r="I615" s="12" t="str">
        <f>IF(ISERROR(VLOOKUP($H615,Zoznamy!$H$3:$I$620,2,FALSE)),"",VLOOKUP($H615,Zoznamy!$H$3:$I$620,2,FALSE))</f>
        <v/>
      </c>
      <c r="J615" s="24"/>
      <c r="K615" s="24" t="s">
        <v>1156</v>
      </c>
      <c r="L615" s="24" t="str">
        <f>IF(ISERROR(VLOOKUP($B615&amp;" "&amp;$M615,Zoznamy!$N$4:$O$14,2,FALSE)),"",VLOOKUP($B615&amp;" "&amp;$M615,Zoznamy!$N$4:$O$14,2,FALSE))</f>
        <v/>
      </c>
      <c r="M615" s="24" t="str">
        <f>IF(ISERROR(VLOOKUP($K615,Zoznamy!$L$4:$M$7,2,FALSE)),"",VLOOKUP($K615,Zoznamy!$L$4:$M$7,2,FALSE))</f>
        <v/>
      </c>
      <c r="N615" s="24" t="str">
        <f t="shared" si="10"/>
        <v/>
      </c>
      <c r="O615" s="24" t="str">
        <f>IF(ISERROR(VLOOKUP($B615,Zoznamy!$B$4:$K$12,10,FALSE)),"",VLOOKUP($B615,Zoznamy!$B$4:$K$12,10,FALSE))</f>
        <v/>
      </c>
    </row>
    <row r="616" spans="1:15" x14ac:dyDescent="0.25">
      <c r="A616" s="12"/>
      <c r="B616" s="18" t="s">
        <v>1076</v>
      </c>
      <c r="C616" s="12" t="str">
        <f>IF(ISERROR(VLOOKUP($B616,Zoznamy!$B$4:$C$11,2,FALSE)),"",VLOOKUP($B616,Zoznamy!$B$4:$C$11,2,FALSE))</f>
        <v/>
      </c>
      <c r="D616" s="18" t="s">
        <v>1154</v>
      </c>
      <c r="E616" s="18" t="s">
        <v>1164</v>
      </c>
      <c r="F616" s="18"/>
      <c r="G616" s="18" t="s">
        <v>1166</v>
      </c>
      <c r="H616" s="100" t="s">
        <v>1165</v>
      </c>
      <c r="I616" s="12" t="str">
        <f>IF(ISERROR(VLOOKUP($H616,Zoznamy!$H$3:$I$620,2,FALSE)),"",VLOOKUP($H616,Zoznamy!$H$3:$I$620,2,FALSE))</f>
        <v/>
      </c>
      <c r="J616" s="24"/>
      <c r="K616" s="24" t="s">
        <v>1156</v>
      </c>
      <c r="L616" s="24" t="str">
        <f>IF(ISERROR(VLOOKUP($B616&amp;" "&amp;$M616,Zoznamy!$N$4:$O$14,2,FALSE)),"",VLOOKUP($B616&amp;" "&amp;$M616,Zoznamy!$N$4:$O$14,2,FALSE))</f>
        <v/>
      </c>
      <c r="M616" s="24" t="str">
        <f>IF(ISERROR(VLOOKUP($K616,Zoznamy!$L$4:$M$7,2,FALSE)),"",VLOOKUP($K616,Zoznamy!$L$4:$M$7,2,FALSE))</f>
        <v/>
      </c>
      <c r="N616" s="24" t="str">
        <f t="shared" si="10"/>
        <v/>
      </c>
      <c r="O616" s="24" t="str">
        <f>IF(ISERROR(VLOOKUP($B616,Zoznamy!$B$4:$K$12,10,FALSE)),"",VLOOKUP($B616,Zoznamy!$B$4:$K$12,10,FALSE))</f>
        <v/>
      </c>
    </row>
    <row r="617" spans="1:15" x14ac:dyDescent="0.25">
      <c r="A617" s="12"/>
      <c r="B617" s="18" t="s">
        <v>1076</v>
      </c>
      <c r="C617" s="12" t="str">
        <f>IF(ISERROR(VLOOKUP($B617,Zoznamy!$B$4:$C$11,2,FALSE)),"",VLOOKUP($B617,Zoznamy!$B$4:$C$11,2,FALSE))</f>
        <v/>
      </c>
      <c r="D617" s="18" t="s">
        <v>1154</v>
      </c>
      <c r="E617" s="18" t="s">
        <v>1164</v>
      </c>
      <c r="F617" s="18"/>
      <c r="G617" s="18" t="s">
        <v>1166</v>
      </c>
      <c r="H617" s="100" t="s">
        <v>1165</v>
      </c>
      <c r="I617" s="12" t="str">
        <f>IF(ISERROR(VLOOKUP($H617,Zoznamy!$H$3:$I$620,2,FALSE)),"",VLOOKUP($H617,Zoznamy!$H$3:$I$620,2,FALSE))</f>
        <v/>
      </c>
      <c r="J617" s="24"/>
      <c r="K617" s="24" t="s">
        <v>1156</v>
      </c>
      <c r="L617" s="24" t="str">
        <f>IF(ISERROR(VLOOKUP($B617&amp;" "&amp;$M617,Zoznamy!$N$4:$O$14,2,FALSE)),"",VLOOKUP($B617&amp;" "&amp;$M617,Zoznamy!$N$4:$O$14,2,FALSE))</f>
        <v/>
      </c>
      <c r="M617" s="24" t="str">
        <f>IF(ISERROR(VLOOKUP($K617,Zoznamy!$L$4:$M$7,2,FALSE)),"",VLOOKUP($K617,Zoznamy!$L$4:$M$7,2,FALSE))</f>
        <v/>
      </c>
      <c r="N617" s="24" t="str">
        <f t="shared" si="10"/>
        <v/>
      </c>
      <c r="O617" s="24" t="str">
        <f>IF(ISERROR(VLOOKUP($B617,Zoznamy!$B$4:$K$12,10,FALSE)),"",VLOOKUP($B617,Zoznamy!$B$4:$K$12,10,FALSE))</f>
        <v/>
      </c>
    </row>
    <row r="618" spans="1:15" x14ac:dyDescent="0.25">
      <c r="A618" s="12"/>
      <c r="B618" s="18" t="s">
        <v>1076</v>
      </c>
      <c r="C618" s="12" t="str">
        <f>IF(ISERROR(VLOOKUP($B618,Zoznamy!$B$4:$C$11,2,FALSE)),"",VLOOKUP($B618,Zoznamy!$B$4:$C$11,2,FALSE))</f>
        <v/>
      </c>
      <c r="D618" s="18" t="s">
        <v>1154</v>
      </c>
      <c r="E618" s="18" t="s">
        <v>1164</v>
      </c>
      <c r="F618" s="18"/>
      <c r="G618" s="18" t="s">
        <v>1166</v>
      </c>
      <c r="H618" s="100" t="s">
        <v>1165</v>
      </c>
      <c r="I618" s="12" t="str">
        <f>IF(ISERROR(VLOOKUP($H618,Zoznamy!$H$3:$I$620,2,FALSE)),"",VLOOKUP($H618,Zoznamy!$H$3:$I$620,2,FALSE))</f>
        <v/>
      </c>
      <c r="J618" s="24"/>
      <c r="K618" s="24" t="s">
        <v>1156</v>
      </c>
      <c r="L618" s="24" t="str">
        <f>IF(ISERROR(VLOOKUP($B618&amp;" "&amp;$M618,Zoznamy!$N$4:$O$14,2,FALSE)),"",VLOOKUP($B618&amp;" "&amp;$M618,Zoznamy!$N$4:$O$14,2,FALSE))</f>
        <v/>
      </c>
      <c r="M618" s="24" t="str">
        <f>IF(ISERROR(VLOOKUP($K618,Zoznamy!$L$4:$M$7,2,FALSE)),"",VLOOKUP($K618,Zoznamy!$L$4:$M$7,2,FALSE))</f>
        <v/>
      </c>
      <c r="N618" s="24" t="str">
        <f t="shared" si="10"/>
        <v/>
      </c>
      <c r="O618" s="24" t="str">
        <f>IF(ISERROR(VLOOKUP($B618,Zoznamy!$B$4:$K$12,10,FALSE)),"",VLOOKUP($B618,Zoznamy!$B$4:$K$12,10,FALSE))</f>
        <v/>
      </c>
    </row>
    <row r="619" spans="1:15" x14ac:dyDescent="0.25">
      <c r="A619" s="12"/>
      <c r="B619" s="18" t="s">
        <v>1076</v>
      </c>
      <c r="C619" s="12" t="str">
        <f>IF(ISERROR(VLOOKUP($B619,Zoznamy!$B$4:$C$11,2,FALSE)),"",VLOOKUP($B619,Zoznamy!$B$4:$C$11,2,FALSE))</f>
        <v/>
      </c>
      <c r="D619" s="18" t="s">
        <v>1154</v>
      </c>
      <c r="E619" s="18" t="s">
        <v>1164</v>
      </c>
      <c r="F619" s="18"/>
      <c r="G619" s="18" t="s">
        <v>1166</v>
      </c>
      <c r="H619" s="100" t="s">
        <v>1165</v>
      </c>
      <c r="I619" s="12" t="str">
        <f>IF(ISERROR(VLOOKUP($H619,Zoznamy!$H$3:$I$620,2,FALSE)),"",VLOOKUP($H619,Zoznamy!$H$3:$I$620,2,FALSE))</f>
        <v/>
      </c>
      <c r="J619" s="24"/>
      <c r="K619" s="24" t="s">
        <v>1156</v>
      </c>
      <c r="L619" s="24" t="str">
        <f>IF(ISERROR(VLOOKUP($B619&amp;" "&amp;$M619,Zoznamy!$N$4:$O$14,2,FALSE)),"",VLOOKUP($B619&amp;" "&amp;$M619,Zoznamy!$N$4:$O$14,2,FALSE))</f>
        <v/>
      </c>
      <c r="M619" s="24" t="str">
        <f>IF(ISERROR(VLOOKUP($K619,Zoznamy!$L$4:$M$7,2,FALSE)),"",VLOOKUP($K619,Zoznamy!$L$4:$M$7,2,FALSE))</f>
        <v/>
      </c>
      <c r="N619" s="24" t="str">
        <f t="shared" si="10"/>
        <v/>
      </c>
      <c r="O619" s="24" t="str">
        <f>IF(ISERROR(VLOOKUP($B619,Zoznamy!$B$4:$K$12,10,FALSE)),"",VLOOKUP($B619,Zoznamy!$B$4:$K$12,10,FALSE))</f>
        <v/>
      </c>
    </row>
    <row r="620" spans="1:15" x14ac:dyDescent="0.25">
      <c r="A620" s="12"/>
      <c r="B620" s="18" t="s">
        <v>1076</v>
      </c>
      <c r="C620" s="12" t="str">
        <f>IF(ISERROR(VLOOKUP($B620,Zoznamy!$B$4:$C$11,2,FALSE)),"",VLOOKUP($B620,Zoznamy!$B$4:$C$11,2,FALSE))</f>
        <v/>
      </c>
      <c r="D620" s="18" t="s">
        <v>1154</v>
      </c>
      <c r="E620" s="18" t="s">
        <v>1164</v>
      </c>
      <c r="F620" s="18"/>
      <c r="G620" s="18" t="s">
        <v>1166</v>
      </c>
      <c r="H620" s="100" t="s">
        <v>1165</v>
      </c>
      <c r="I620" s="12" t="str">
        <f>IF(ISERROR(VLOOKUP($H620,Zoznamy!$H$3:$I$620,2,FALSE)),"",VLOOKUP($H620,Zoznamy!$H$3:$I$620,2,FALSE))</f>
        <v/>
      </c>
      <c r="J620" s="24"/>
      <c r="K620" s="24" t="s">
        <v>1156</v>
      </c>
      <c r="L620" s="24" t="str">
        <f>IF(ISERROR(VLOOKUP($B620&amp;" "&amp;$M620,Zoznamy!$N$4:$O$14,2,FALSE)),"",VLOOKUP($B620&amp;" "&amp;$M620,Zoznamy!$N$4:$O$14,2,FALSE))</f>
        <v/>
      </c>
      <c r="M620" s="24" t="str">
        <f>IF(ISERROR(VLOOKUP($K620,Zoznamy!$L$4:$M$7,2,FALSE)),"",VLOOKUP($K620,Zoznamy!$L$4:$M$7,2,FALSE))</f>
        <v/>
      </c>
      <c r="N620" s="24" t="str">
        <f t="shared" si="10"/>
        <v/>
      </c>
      <c r="O620" s="24" t="str">
        <f>IF(ISERROR(VLOOKUP($B620,Zoznamy!$B$4:$K$12,10,FALSE)),"",VLOOKUP($B620,Zoznamy!$B$4:$K$12,10,FALSE))</f>
        <v/>
      </c>
    </row>
    <row r="621" spans="1:15" x14ac:dyDescent="0.25">
      <c r="A621" s="12"/>
      <c r="B621" s="18" t="s">
        <v>1076</v>
      </c>
      <c r="C621" s="12" t="str">
        <f>IF(ISERROR(VLOOKUP($B621,Zoznamy!$B$4:$C$11,2,FALSE)),"",VLOOKUP($B621,Zoznamy!$B$4:$C$11,2,FALSE))</f>
        <v/>
      </c>
      <c r="D621" s="18" t="s">
        <v>1154</v>
      </c>
      <c r="E621" s="18" t="s">
        <v>1164</v>
      </c>
      <c r="F621" s="18"/>
      <c r="G621" s="18" t="s">
        <v>1166</v>
      </c>
      <c r="H621" s="100" t="s">
        <v>1165</v>
      </c>
      <c r="I621" s="12" t="str">
        <f>IF(ISERROR(VLOOKUP($H621,Zoznamy!$H$3:$I$620,2,FALSE)),"",VLOOKUP($H621,Zoznamy!$H$3:$I$620,2,FALSE))</f>
        <v/>
      </c>
      <c r="J621" s="24"/>
      <c r="K621" s="24" t="s">
        <v>1156</v>
      </c>
      <c r="L621" s="24" t="str">
        <f>IF(ISERROR(VLOOKUP($B621&amp;" "&amp;$M621,Zoznamy!$N$4:$O$14,2,FALSE)),"",VLOOKUP($B621&amp;" "&amp;$M621,Zoznamy!$N$4:$O$14,2,FALSE))</f>
        <v/>
      </c>
      <c r="M621" s="24" t="str">
        <f>IF(ISERROR(VLOOKUP($K621,Zoznamy!$L$4:$M$7,2,FALSE)),"",VLOOKUP($K621,Zoznamy!$L$4:$M$7,2,FALSE))</f>
        <v/>
      </c>
      <c r="N621" s="24" t="str">
        <f t="shared" si="10"/>
        <v/>
      </c>
      <c r="O621" s="24" t="str">
        <f>IF(ISERROR(VLOOKUP($B621,Zoznamy!$B$4:$K$12,10,FALSE)),"",VLOOKUP($B621,Zoznamy!$B$4:$K$12,10,FALSE))</f>
        <v/>
      </c>
    </row>
    <row r="622" spans="1:15" x14ac:dyDescent="0.25">
      <c r="A622" s="12"/>
      <c r="B622" s="18" t="s">
        <v>1076</v>
      </c>
      <c r="C622" s="12" t="str">
        <f>IF(ISERROR(VLOOKUP($B622,Zoznamy!$B$4:$C$11,2,FALSE)),"",VLOOKUP($B622,Zoznamy!$B$4:$C$11,2,FALSE))</f>
        <v/>
      </c>
      <c r="D622" s="18" t="s">
        <v>1154</v>
      </c>
      <c r="E622" s="18" t="s">
        <v>1164</v>
      </c>
      <c r="F622" s="18"/>
      <c r="G622" s="18" t="s">
        <v>1166</v>
      </c>
      <c r="H622" s="100" t="s">
        <v>1165</v>
      </c>
      <c r="I622" s="12" t="str">
        <f>IF(ISERROR(VLOOKUP($H622,Zoznamy!$H$3:$I$620,2,FALSE)),"",VLOOKUP($H622,Zoznamy!$H$3:$I$620,2,FALSE))</f>
        <v/>
      </c>
      <c r="J622" s="24"/>
      <c r="K622" s="24" t="s">
        <v>1156</v>
      </c>
      <c r="L622" s="24" t="str">
        <f>IF(ISERROR(VLOOKUP($B622&amp;" "&amp;$M622,Zoznamy!$N$4:$O$14,2,FALSE)),"",VLOOKUP($B622&amp;" "&amp;$M622,Zoznamy!$N$4:$O$14,2,FALSE))</f>
        <v/>
      </c>
      <c r="M622" s="24" t="str">
        <f>IF(ISERROR(VLOOKUP($K622,Zoznamy!$L$4:$M$7,2,FALSE)),"",VLOOKUP($K622,Zoznamy!$L$4:$M$7,2,FALSE))</f>
        <v/>
      </c>
      <c r="N622" s="24" t="str">
        <f t="shared" si="10"/>
        <v/>
      </c>
      <c r="O622" s="24" t="str">
        <f>IF(ISERROR(VLOOKUP($B622,Zoznamy!$B$4:$K$12,10,FALSE)),"",VLOOKUP($B622,Zoznamy!$B$4:$K$12,10,FALSE))</f>
        <v/>
      </c>
    </row>
    <row r="623" spans="1:15" x14ac:dyDescent="0.25">
      <c r="A623" s="12"/>
      <c r="B623" s="18" t="s">
        <v>1076</v>
      </c>
      <c r="C623" s="12" t="str">
        <f>IF(ISERROR(VLOOKUP($B623,Zoznamy!$B$4:$C$11,2,FALSE)),"",VLOOKUP($B623,Zoznamy!$B$4:$C$11,2,FALSE))</f>
        <v/>
      </c>
      <c r="D623" s="18" t="s">
        <v>1154</v>
      </c>
      <c r="E623" s="18" t="s">
        <v>1164</v>
      </c>
      <c r="F623" s="18"/>
      <c r="G623" s="18" t="s">
        <v>1166</v>
      </c>
      <c r="H623" s="100" t="s">
        <v>1165</v>
      </c>
      <c r="I623" s="12" t="str">
        <f>IF(ISERROR(VLOOKUP($H623,Zoznamy!$H$3:$I$620,2,FALSE)),"",VLOOKUP($H623,Zoznamy!$H$3:$I$620,2,FALSE))</f>
        <v/>
      </c>
      <c r="J623" s="24"/>
      <c r="K623" s="24" t="s">
        <v>1156</v>
      </c>
      <c r="L623" s="24" t="str">
        <f>IF(ISERROR(VLOOKUP($B623&amp;" "&amp;$M623,Zoznamy!$N$4:$O$14,2,FALSE)),"",VLOOKUP($B623&amp;" "&amp;$M623,Zoznamy!$N$4:$O$14,2,FALSE))</f>
        <v/>
      </c>
      <c r="M623" s="24" t="str">
        <f>IF(ISERROR(VLOOKUP($K623,Zoznamy!$L$4:$M$7,2,FALSE)),"",VLOOKUP($K623,Zoznamy!$L$4:$M$7,2,FALSE))</f>
        <v/>
      </c>
      <c r="N623" s="24" t="str">
        <f t="shared" si="10"/>
        <v/>
      </c>
      <c r="O623" s="24" t="str">
        <f>IF(ISERROR(VLOOKUP($B623,Zoznamy!$B$4:$K$12,10,FALSE)),"",VLOOKUP($B623,Zoznamy!$B$4:$K$12,10,FALSE))</f>
        <v/>
      </c>
    </row>
    <row r="624" spans="1:15" x14ac:dyDescent="0.25">
      <c r="A624" s="12"/>
      <c r="B624" s="18" t="s">
        <v>1076</v>
      </c>
      <c r="C624" s="12" t="str">
        <f>IF(ISERROR(VLOOKUP($B624,Zoznamy!$B$4:$C$11,2,FALSE)),"",VLOOKUP($B624,Zoznamy!$B$4:$C$11,2,FALSE))</f>
        <v/>
      </c>
      <c r="D624" s="18" t="s">
        <v>1154</v>
      </c>
      <c r="E624" s="18" t="s">
        <v>1164</v>
      </c>
      <c r="F624" s="18"/>
      <c r="G624" s="18" t="s">
        <v>1166</v>
      </c>
      <c r="H624" s="100" t="s">
        <v>1165</v>
      </c>
      <c r="I624" s="12" t="str">
        <f>IF(ISERROR(VLOOKUP($H624,Zoznamy!$H$3:$I$620,2,FALSE)),"",VLOOKUP($H624,Zoznamy!$H$3:$I$620,2,FALSE))</f>
        <v/>
      </c>
      <c r="J624" s="24"/>
      <c r="K624" s="24" t="s">
        <v>1156</v>
      </c>
      <c r="L624" s="24" t="str">
        <f>IF(ISERROR(VLOOKUP($B624&amp;" "&amp;$M624,Zoznamy!$N$4:$O$14,2,FALSE)),"",VLOOKUP($B624&amp;" "&amp;$M624,Zoznamy!$N$4:$O$14,2,FALSE))</f>
        <v/>
      </c>
      <c r="M624" s="24" t="str">
        <f>IF(ISERROR(VLOOKUP($K624,Zoznamy!$L$4:$M$7,2,FALSE)),"",VLOOKUP($K624,Zoznamy!$L$4:$M$7,2,FALSE))</f>
        <v/>
      </c>
      <c r="N624" s="24" t="str">
        <f t="shared" si="10"/>
        <v/>
      </c>
      <c r="O624" s="24" t="str">
        <f>IF(ISERROR(VLOOKUP($B624,Zoznamy!$B$4:$K$12,10,FALSE)),"",VLOOKUP($B624,Zoznamy!$B$4:$K$12,10,FALSE))</f>
        <v/>
      </c>
    </row>
    <row r="625" spans="1:15" x14ac:dyDescent="0.25">
      <c r="A625" s="12"/>
      <c r="B625" s="18" t="s">
        <v>1076</v>
      </c>
      <c r="C625" s="12" t="str">
        <f>IF(ISERROR(VLOOKUP($B625,Zoznamy!$B$4:$C$11,2,FALSE)),"",VLOOKUP($B625,Zoznamy!$B$4:$C$11,2,FALSE))</f>
        <v/>
      </c>
      <c r="D625" s="18" t="s">
        <v>1154</v>
      </c>
      <c r="E625" s="18" t="s">
        <v>1164</v>
      </c>
      <c r="F625" s="18"/>
      <c r="G625" s="18" t="s">
        <v>1166</v>
      </c>
      <c r="H625" s="100" t="s">
        <v>1165</v>
      </c>
      <c r="I625" s="12" t="str">
        <f>IF(ISERROR(VLOOKUP($H625,Zoznamy!$H$3:$I$620,2,FALSE)),"",VLOOKUP($H625,Zoznamy!$H$3:$I$620,2,FALSE))</f>
        <v/>
      </c>
      <c r="J625" s="24"/>
      <c r="K625" s="24" t="s">
        <v>1156</v>
      </c>
      <c r="L625" s="24" t="str">
        <f>IF(ISERROR(VLOOKUP($B625&amp;" "&amp;$M625,Zoznamy!$N$4:$O$14,2,FALSE)),"",VLOOKUP($B625&amp;" "&amp;$M625,Zoznamy!$N$4:$O$14,2,FALSE))</f>
        <v/>
      </c>
      <c r="M625" s="24" t="str">
        <f>IF(ISERROR(VLOOKUP($K625,Zoznamy!$L$4:$M$7,2,FALSE)),"",VLOOKUP($K625,Zoznamy!$L$4:$M$7,2,FALSE))</f>
        <v/>
      </c>
      <c r="N625" s="24" t="str">
        <f t="shared" si="10"/>
        <v/>
      </c>
      <c r="O625" s="24" t="str">
        <f>IF(ISERROR(VLOOKUP($B625,Zoznamy!$B$4:$K$12,10,FALSE)),"",VLOOKUP($B625,Zoznamy!$B$4:$K$12,10,FALSE))</f>
        <v/>
      </c>
    </row>
    <row r="626" spans="1:15" x14ac:dyDescent="0.25">
      <c r="A626" s="12"/>
      <c r="B626" s="18" t="s">
        <v>1076</v>
      </c>
      <c r="C626" s="12" t="str">
        <f>IF(ISERROR(VLOOKUP($B626,Zoznamy!$B$4:$C$11,2,FALSE)),"",VLOOKUP($B626,Zoznamy!$B$4:$C$11,2,FALSE))</f>
        <v/>
      </c>
      <c r="D626" s="18" t="s">
        <v>1154</v>
      </c>
      <c r="E626" s="18" t="s">
        <v>1164</v>
      </c>
      <c r="F626" s="18"/>
      <c r="G626" s="18" t="s">
        <v>1166</v>
      </c>
      <c r="H626" s="100" t="s">
        <v>1165</v>
      </c>
      <c r="I626" s="12" t="str">
        <f>IF(ISERROR(VLOOKUP($H626,Zoznamy!$H$3:$I$620,2,FALSE)),"",VLOOKUP($H626,Zoznamy!$H$3:$I$620,2,FALSE))</f>
        <v/>
      </c>
      <c r="J626" s="24"/>
      <c r="K626" s="24" t="s">
        <v>1156</v>
      </c>
      <c r="L626" s="24" t="str">
        <f>IF(ISERROR(VLOOKUP($B626&amp;" "&amp;$M626,Zoznamy!$N$4:$O$14,2,FALSE)),"",VLOOKUP($B626&amp;" "&amp;$M626,Zoznamy!$N$4:$O$14,2,FALSE))</f>
        <v/>
      </c>
      <c r="M626" s="24" t="str">
        <f>IF(ISERROR(VLOOKUP($K626,Zoznamy!$L$4:$M$7,2,FALSE)),"",VLOOKUP($K626,Zoznamy!$L$4:$M$7,2,FALSE))</f>
        <v/>
      </c>
      <c r="N626" s="24" t="str">
        <f t="shared" si="10"/>
        <v/>
      </c>
      <c r="O626" s="24" t="str">
        <f>IF(ISERROR(VLOOKUP($B626,Zoznamy!$B$4:$K$12,10,FALSE)),"",VLOOKUP($B626,Zoznamy!$B$4:$K$12,10,FALSE))</f>
        <v/>
      </c>
    </row>
    <row r="627" spans="1:15" x14ac:dyDescent="0.25">
      <c r="A627" s="12"/>
      <c r="B627" s="18" t="s">
        <v>1076</v>
      </c>
      <c r="C627" s="12" t="str">
        <f>IF(ISERROR(VLOOKUP($B627,Zoznamy!$B$4:$C$11,2,FALSE)),"",VLOOKUP($B627,Zoznamy!$B$4:$C$11,2,FALSE))</f>
        <v/>
      </c>
      <c r="D627" s="18" t="s">
        <v>1154</v>
      </c>
      <c r="E627" s="18" t="s">
        <v>1164</v>
      </c>
      <c r="F627" s="18"/>
      <c r="G627" s="18" t="s">
        <v>1166</v>
      </c>
      <c r="H627" s="100" t="s">
        <v>1165</v>
      </c>
      <c r="I627" s="12" t="str">
        <f>IF(ISERROR(VLOOKUP($H627,Zoznamy!$H$3:$I$620,2,FALSE)),"",VLOOKUP($H627,Zoznamy!$H$3:$I$620,2,FALSE))</f>
        <v/>
      </c>
      <c r="J627" s="24"/>
      <c r="K627" s="24" t="s">
        <v>1156</v>
      </c>
      <c r="L627" s="24" t="str">
        <f>IF(ISERROR(VLOOKUP($B627&amp;" "&amp;$M627,Zoznamy!$N$4:$O$14,2,FALSE)),"",VLOOKUP($B627&amp;" "&amp;$M627,Zoznamy!$N$4:$O$14,2,FALSE))</f>
        <v/>
      </c>
      <c r="M627" s="24" t="str">
        <f>IF(ISERROR(VLOOKUP($K627,Zoznamy!$L$4:$M$7,2,FALSE)),"",VLOOKUP($K627,Zoznamy!$L$4:$M$7,2,FALSE))</f>
        <v/>
      </c>
      <c r="N627" s="24" t="str">
        <f t="shared" si="10"/>
        <v/>
      </c>
      <c r="O627" s="24" t="str">
        <f>IF(ISERROR(VLOOKUP($B627,Zoznamy!$B$4:$K$12,10,FALSE)),"",VLOOKUP($B627,Zoznamy!$B$4:$K$12,10,FALSE))</f>
        <v/>
      </c>
    </row>
    <row r="628" spans="1:15" x14ac:dyDescent="0.25">
      <c r="A628" s="12"/>
      <c r="B628" s="18" t="s">
        <v>1076</v>
      </c>
      <c r="C628" s="12" t="str">
        <f>IF(ISERROR(VLOOKUP($B628,Zoznamy!$B$4:$C$11,2,FALSE)),"",VLOOKUP($B628,Zoznamy!$B$4:$C$11,2,FALSE))</f>
        <v/>
      </c>
      <c r="D628" s="18" t="s">
        <v>1154</v>
      </c>
      <c r="E628" s="18" t="s">
        <v>1164</v>
      </c>
      <c r="F628" s="18"/>
      <c r="G628" s="18" t="s">
        <v>1166</v>
      </c>
      <c r="H628" s="100" t="s">
        <v>1165</v>
      </c>
      <c r="I628" s="12" t="str">
        <f>IF(ISERROR(VLOOKUP($H628,Zoznamy!$H$3:$I$620,2,FALSE)),"",VLOOKUP($H628,Zoznamy!$H$3:$I$620,2,FALSE))</f>
        <v/>
      </c>
      <c r="J628" s="24"/>
      <c r="K628" s="24" t="s">
        <v>1156</v>
      </c>
      <c r="L628" s="24" t="str">
        <f>IF(ISERROR(VLOOKUP($B628&amp;" "&amp;$M628,Zoznamy!$N$4:$O$14,2,FALSE)),"",VLOOKUP($B628&amp;" "&amp;$M628,Zoznamy!$N$4:$O$14,2,FALSE))</f>
        <v/>
      </c>
      <c r="M628" s="24" t="str">
        <f>IF(ISERROR(VLOOKUP($K628,Zoznamy!$L$4:$M$7,2,FALSE)),"",VLOOKUP($K628,Zoznamy!$L$4:$M$7,2,FALSE))</f>
        <v/>
      </c>
      <c r="N628" s="24" t="str">
        <f t="shared" si="10"/>
        <v/>
      </c>
      <c r="O628" s="24" t="str">
        <f>IF(ISERROR(VLOOKUP($B628,Zoznamy!$B$4:$K$12,10,FALSE)),"",VLOOKUP($B628,Zoznamy!$B$4:$K$12,10,FALSE))</f>
        <v/>
      </c>
    </row>
    <row r="629" spans="1:15" x14ac:dyDescent="0.25">
      <c r="A629" s="12"/>
      <c r="B629" s="18" t="s">
        <v>1076</v>
      </c>
      <c r="C629" s="12" t="str">
        <f>IF(ISERROR(VLOOKUP($B629,Zoznamy!$B$4:$C$11,2,FALSE)),"",VLOOKUP($B629,Zoznamy!$B$4:$C$11,2,FALSE))</f>
        <v/>
      </c>
      <c r="D629" s="18" t="s">
        <v>1154</v>
      </c>
      <c r="E629" s="18" t="s">
        <v>1164</v>
      </c>
      <c r="F629" s="18"/>
      <c r="G629" s="18" t="s">
        <v>1166</v>
      </c>
      <c r="H629" s="100" t="s">
        <v>1165</v>
      </c>
      <c r="I629" s="12" t="str">
        <f>IF(ISERROR(VLOOKUP($H629,Zoznamy!$H$3:$I$620,2,FALSE)),"",VLOOKUP($H629,Zoznamy!$H$3:$I$620,2,FALSE))</f>
        <v/>
      </c>
      <c r="J629" s="24"/>
      <c r="K629" s="24" t="s">
        <v>1156</v>
      </c>
      <c r="L629" s="24" t="str">
        <f>IF(ISERROR(VLOOKUP($B629&amp;" "&amp;$M629,Zoznamy!$N$4:$O$14,2,FALSE)),"",VLOOKUP($B629&amp;" "&amp;$M629,Zoznamy!$N$4:$O$14,2,FALSE))</f>
        <v/>
      </c>
      <c r="M629" s="24" t="str">
        <f>IF(ISERROR(VLOOKUP($K629,Zoznamy!$L$4:$M$7,2,FALSE)),"",VLOOKUP($K629,Zoznamy!$L$4:$M$7,2,FALSE))</f>
        <v/>
      </c>
      <c r="N629" s="24" t="str">
        <f t="shared" si="10"/>
        <v/>
      </c>
      <c r="O629" s="24" t="str">
        <f>IF(ISERROR(VLOOKUP($B629,Zoznamy!$B$4:$K$12,10,FALSE)),"",VLOOKUP($B629,Zoznamy!$B$4:$K$12,10,FALSE))</f>
        <v/>
      </c>
    </row>
    <row r="630" spans="1:15" x14ac:dyDescent="0.25">
      <c r="A630" s="12"/>
      <c r="B630" s="18" t="s">
        <v>1076</v>
      </c>
      <c r="C630" s="12" t="str">
        <f>IF(ISERROR(VLOOKUP($B630,Zoznamy!$B$4:$C$11,2,FALSE)),"",VLOOKUP($B630,Zoznamy!$B$4:$C$11,2,FALSE))</f>
        <v/>
      </c>
      <c r="D630" s="18" t="s">
        <v>1154</v>
      </c>
      <c r="E630" s="18" t="s">
        <v>1164</v>
      </c>
      <c r="F630" s="18"/>
      <c r="G630" s="18" t="s">
        <v>1166</v>
      </c>
      <c r="H630" s="100" t="s">
        <v>1165</v>
      </c>
      <c r="I630" s="12" t="str">
        <f>IF(ISERROR(VLOOKUP($H630,Zoznamy!$H$3:$I$620,2,FALSE)),"",VLOOKUP($H630,Zoznamy!$H$3:$I$620,2,FALSE))</f>
        <v/>
      </c>
      <c r="J630" s="24"/>
      <c r="K630" s="24" t="s">
        <v>1156</v>
      </c>
      <c r="L630" s="24" t="str">
        <f>IF(ISERROR(VLOOKUP($B630&amp;" "&amp;$M630,Zoznamy!$N$4:$O$14,2,FALSE)),"",VLOOKUP($B630&amp;" "&amp;$M630,Zoznamy!$N$4:$O$14,2,FALSE))</f>
        <v/>
      </c>
      <c r="M630" s="24" t="str">
        <f>IF(ISERROR(VLOOKUP($K630,Zoznamy!$L$4:$M$7,2,FALSE)),"",VLOOKUP($K630,Zoznamy!$L$4:$M$7,2,FALSE))</f>
        <v/>
      </c>
      <c r="N630" s="24" t="str">
        <f t="shared" si="10"/>
        <v/>
      </c>
      <c r="O630" s="24" t="str">
        <f>IF(ISERROR(VLOOKUP($B630,Zoznamy!$B$4:$K$12,10,FALSE)),"",VLOOKUP($B630,Zoznamy!$B$4:$K$12,10,FALSE))</f>
        <v/>
      </c>
    </row>
    <row r="631" spans="1:15" x14ac:dyDescent="0.25">
      <c r="A631" s="12"/>
      <c r="B631" s="18" t="s">
        <v>1076</v>
      </c>
      <c r="C631" s="12" t="str">
        <f>IF(ISERROR(VLOOKUP($B631,Zoznamy!$B$4:$C$11,2,FALSE)),"",VLOOKUP($B631,Zoznamy!$B$4:$C$11,2,FALSE))</f>
        <v/>
      </c>
      <c r="D631" s="18" t="s">
        <v>1154</v>
      </c>
      <c r="E631" s="18" t="s">
        <v>1164</v>
      </c>
      <c r="F631" s="18"/>
      <c r="G631" s="18" t="s">
        <v>1166</v>
      </c>
      <c r="H631" s="100" t="s">
        <v>1165</v>
      </c>
      <c r="I631" s="12" t="str">
        <f>IF(ISERROR(VLOOKUP($H631,Zoznamy!$H$3:$I$620,2,FALSE)),"",VLOOKUP($H631,Zoznamy!$H$3:$I$620,2,FALSE))</f>
        <v/>
      </c>
      <c r="J631" s="24"/>
      <c r="K631" s="24" t="s">
        <v>1156</v>
      </c>
      <c r="L631" s="24" t="str">
        <f>IF(ISERROR(VLOOKUP($B631&amp;" "&amp;$M631,Zoznamy!$N$4:$O$14,2,FALSE)),"",VLOOKUP($B631&amp;" "&amp;$M631,Zoznamy!$N$4:$O$14,2,FALSE))</f>
        <v/>
      </c>
      <c r="M631" s="24" t="str">
        <f>IF(ISERROR(VLOOKUP($K631,Zoznamy!$L$4:$M$7,2,FALSE)),"",VLOOKUP($K631,Zoznamy!$L$4:$M$7,2,FALSE))</f>
        <v/>
      </c>
      <c r="N631" s="24" t="str">
        <f t="shared" si="10"/>
        <v/>
      </c>
      <c r="O631" s="24" t="str">
        <f>IF(ISERROR(VLOOKUP($B631,Zoznamy!$B$4:$K$12,10,FALSE)),"",VLOOKUP($B631,Zoznamy!$B$4:$K$12,10,FALSE))</f>
        <v/>
      </c>
    </row>
    <row r="632" spans="1:15" x14ac:dyDescent="0.25">
      <c r="A632" s="12"/>
      <c r="B632" s="18" t="s">
        <v>1076</v>
      </c>
      <c r="C632" s="12" t="str">
        <f>IF(ISERROR(VLOOKUP($B632,Zoznamy!$B$4:$C$11,2,FALSE)),"",VLOOKUP($B632,Zoznamy!$B$4:$C$11,2,FALSE))</f>
        <v/>
      </c>
      <c r="D632" s="18" t="s">
        <v>1154</v>
      </c>
      <c r="E632" s="18" t="s">
        <v>1164</v>
      </c>
      <c r="F632" s="18"/>
      <c r="G632" s="18" t="s">
        <v>1166</v>
      </c>
      <c r="H632" s="100" t="s">
        <v>1165</v>
      </c>
      <c r="I632" s="12" t="str">
        <f>IF(ISERROR(VLOOKUP($H632,Zoznamy!$H$3:$I$620,2,FALSE)),"",VLOOKUP($H632,Zoznamy!$H$3:$I$620,2,FALSE))</f>
        <v/>
      </c>
      <c r="J632" s="24"/>
      <c r="K632" s="24" t="s">
        <v>1156</v>
      </c>
      <c r="L632" s="24" t="str">
        <f>IF(ISERROR(VLOOKUP($B632&amp;" "&amp;$M632,Zoznamy!$N$4:$O$14,2,FALSE)),"",VLOOKUP($B632&amp;" "&amp;$M632,Zoznamy!$N$4:$O$14,2,FALSE))</f>
        <v/>
      </c>
      <c r="M632" s="24" t="str">
        <f>IF(ISERROR(VLOOKUP($K632,Zoznamy!$L$4:$M$7,2,FALSE)),"",VLOOKUP($K632,Zoznamy!$L$4:$M$7,2,FALSE))</f>
        <v/>
      </c>
      <c r="N632" s="24" t="str">
        <f t="shared" si="10"/>
        <v/>
      </c>
      <c r="O632" s="24" t="str">
        <f>IF(ISERROR(VLOOKUP($B632,Zoznamy!$B$4:$K$12,10,FALSE)),"",VLOOKUP($B632,Zoznamy!$B$4:$K$12,10,FALSE))</f>
        <v/>
      </c>
    </row>
    <row r="633" spans="1:15" x14ac:dyDescent="0.25">
      <c r="A633" s="12"/>
      <c r="B633" s="18" t="s">
        <v>1076</v>
      </c>
      <c r="C633" s="12" t="str">
        <f>IF(ISERROR(VLOOKUP($B633,Zoznamy!$B$4:$C$11,2,FALSE)),"",VLOOKUP($B633,Zoznamy!$B$4:$C$11,2,FALSE))</f>
        <v/>
      </c>
      <c r="D633" s="18" t="s">
        <v>1154</v>
      </c>
      <c r="E633" s="18" t="s">
        <v>1164</v>
      </c>
      <c r="F633" s="18"/>
      <c r="G633" s="18" t="s">
        <v>1166</v>
      </c>
      <c r="H633" s="100" t="s">
        <v>1165</v>
      </c>
      <c r="I633" s="12" t="str">
        <f>IF(ISERROR(VLOOKUP($H633,Zoznamy!$H$3:$I$620,2,FALSE)),"",VLOOKUP($H633,Zoznamy!$H$3:$I$620,2,FALSE))</f>
        <v/>
      </c>
      <c r="J633" s="24"/>
      <c r="K633" s="24" t="s">
        <v>1156</v>
      </c>
      <c r="L633" s="24" t="str">
        <f>IF(ISERROR(VLOOKUP($B633&amp;" "&amp;$M633,Zoznamy!$N$4:$O$14,2,FALSE)),"",VLOOKUP($B633&amp;" "&amp;$M633,Zoznamy!$N$4:$O$14,2,FALSE))</f>
        <v/>
      </c>
      <c r="M633" s="24" t="str">
        <f>IF(ISERROR(VLOOKUP($K633,Zoznamy!$L$4:$M$7,2,FALSE)),"",VLOOKUP($K633,Zoznamy!$L$4:$M$7,2,FALSE))</f>
        <v/>
      </c>
      <c r="N633" s="24" t="str">
        <f t="shared" si="10"/>
        <v/>
      </c>
      <c r="O633" s="24" t="str">
        <f>IF(ISERROR(VLOOKUP($B633,Zoznamy!$B$4:$K$12,10,FALSE)),"",VLOOKUP($B633,Zoznamy!$B$4:$K$12,10,FALSE))</f>
        <v/>
      </c>
    </row>
    <row r="634" spans="1:15" x14ac:dyDescent="0.25">
      <c r="A634" s="12"/>
      <c r="B634" s="18" t="s">
        <v>1076</v>
      </c>
      <c r="C634" s="12" t="str">
        <f>IF(ISERROR(VLOOKUP($B634,Zoznamy!$B$4:$C$11,2,FALSE)),"",VLOOKUP($B634,Zoznamy!$B$4:$C$11,2,FALSE))</f>
        <v/>
      </c>
      <c r="D634" s="18" t="s">
        <v>1154</v>
      </c>
      <c r="E634" s="18" t="s">
        <v>1164</v>
      </c>
      <c r="F634" s="18"/>
      <c r="G634" s="18" t="s">
        <v>1166</v>
      </c>
      <c r="H634" s="100" t="s">
        <v>1165</v>
      </c>
      <c r="I634" s="12" t="str">
        <f>IF(ISERROR(VLOOKUP($H634,Zoznamy!$H$3:$I$620,2,FALSE)),"",VLOOKUP($H634,Zoznamy!$H$3:$I$620,2,FALSE))</f>
        <v/>
      </c>
      <c r="J634" s="24"/>
      <c r="K634" s="24" t="s">
        <v>1156</v>
      </c>
      <c r="L634" s="24" t="str">
        <f>IF(ISERROR(VLOOKUP($B634&amp;" "&amp;$M634,Zoznamy!$N$4:$O$14,2,FALSE)),"",VLOOKUP($B634&amp;" "&amp;$M634,Zoznamy!$N$4:$O$14,2,FALSE))</f>
        <v/>
      </c>
      <c r="M634" s="24" t="str">
        <f>IF(ISERROR(VLOOKUP($K634,Zoznamy!$L$4:$M$7,2,FALSE)),"",VLOOKUP($K634,Zoznamy!$L$4:$M$7,2,FALSE))</f>
        <v/>
      </c>
      <c r="N634" s="24" t="str">
        <f t="shared" si="10"/>
        <v/>
      </c>
      <c r="O634" s="24" t="str">
        <f>IF(ISERROR(VLOOKUP($B634,Zoznamy!$B$4:$K$12,10,FALSE)),"",VLOOKUP($B634,Zoznamy!$B$4:$K$12,10,FALSE))</f>
        <v/>
      </c>
    </row>
    <row r="635" spans="1:15" x14ac:dyDescent="0.25">
      <c r="A635" s="12"/>
      <c r="B635" s="18" t="s">
        <v>1076</v>
      </c>
      <c r="C635" s="12" t="str">
        <f>IF(ISERROR(VLOOKUP($B635,Zoznamy!$B$4:$C$11,2,FALSE)),"",VLOOKUP($B635,Zoznamy!$B$4:$C$11,2,FALSE))</f>
        <v/>
      </c>
      <c r="D635" s="18" t="s">
        <v>1154</v>
      </c>
      <c r="E635" s="18" t="s">
        <v>1164</v>
      </c>
      <c r="F635" s="18"/>
      <c r="G635" s="18" t="s">
        <v>1166</v>
      </c>
      <c r="H635" s="100" t="s">
        <v>1165</v>
      </c>
      <c r="I635" s="12" t="str">
        <f>IF(ISERROR(VLOOKUP($H635,Zoznamy!$H$3:$I$620,2,FALSE)),"",VLOOKUP($H635,Zoznamy!$H$3:$I$620,2,FALSE))</f>
        <v/>
      </c>
      <c r="J635" s="24"/>
      <c r="K635" s="24" t="s">
        <v>1156</v>
      </c>
      <c r="L635" s="24" t="str">
        <f>IF(ISERROR(VLOOKUP($B635&amp;" "&amp;$M635,Zoznamy!$N$4:$O$14,2,FALSE)),"",VLOOKUP($B635&amp;" "&amp;$M635,Zoznamy!$N$4:$O$14,2,FALSE))</f>
        <v/>
      </c>
      <c r="M635" s="24" t="str">
        <f>IF(ISERROR(VLOOKUP($K635,Zoznamy!$L$4:$M$7,2,FALSE)),"",VLOOKUP($K635,Zoznamy!$L$4:$M$7,2,FALSE))</f>
        <v/>
      </c>
      <c r="N635" s="24" t="str">
        <f t="shared" si="10"/>
        <v/>
      </c>
      <c r="O635" s="24" t="str">
        <f>IF(ISERROR(VLOOKUP($B635,Zoznamy!$B$4:$K$12,10,FALSE)),"",VLOOKUP($B635,Zoznamy!$B$4:$K$12,10,FALSE))</f>
        <v/>
      </c>
    </row>
    <row r="636" spans="1:15" x14ac:dyDescent="0.25">
      <c r="A636" s="12"/>
      <c r="B636" s="18" t="s">
        <v>1076</v>
      </c>
      <c r="C636" s="12" t="str">
        <f>IF(ISERROR(VLOOKUP($B636,Zoznamy!$B$4:$C$11,2,FALSE)),"",VLOOKUP($B636,Zoznamy!$B$4:$C$11,2,FALSE))</f>
        <v/>
      </c>
      <c r="D636" s="18" t="s">
        <v>1154</v>
      </c>
      <c r="E636" s="18" t="s">
        <v>1164</v>
      </c>
      <c r="F636" s="18"/>
      <c r="G636" s="18" t="s">
        <v>1166</v>
      </c>
      <c r="H636" s="100" t="s">
        <v>1165</v>
      </c>
      <c r="I636" s="12" t="str">
        <f>IF(ISERROR(VLOOKUP($H636,Zoznamy!$H$3:$I$620,2,FALSE)),"",VLOOKUP($H636,Zoznamy!$H$3:$I$620,2,FALSE))</f>
        <v/>
      </c>
      <c r="J636" s="24"/>
      <c r="K636" s="24" t="s">
        <v>1156</v>
      </c>
      <c r="L636" s="24" t="str">
        <f>IF(ISERROR(VLOOKUP($B636&amp;" "&amp;$M636,Zoznamy!$N$4:$O$14,2,FALSE)),"",VLOOKUP($B636&amp;" "&amp;$M636,Zoznamy!$N$4:$O$14,2,FALSE))</f>
        <v/>
      </c>
      <c r="M636" s="24" t="str">
        <f>IF(ISERROR(VLOOKUP($K636,Zoznamy!$L$4:$M$7,2,FALSE)),"",VLOOKUP($K636,Zoznamy!$L$4:$M$7,2,FALSE))</f>
        <v/>
      </c>
      <c r="N636" s="24" t="str">
        <f t="shared" si="10"/>
        <v/>
      </c>
      <c r="O636" s="24" t="str">
        <f>IF(ISERROR(VLOOKUP($B636,Zoznamy!$B$4:$K$12,10,FALSE)),"",VLOOKUP($B636,Zoznamy!$B$4:$K$12,10,FALSE))</f>
        <v/>
      </c>
    </row>
    <row r="637" spans="1:15" x14ac:dyDescent="0.25">
      <c r="A637" s="12"/>
      <c r="B637" s="18" t="s">
        <v>1076</v>
      </c>
      <c r="C637" s="12" t="str">
        <f>IF(ISERROR(VLOOKUP($B637,Zoznamy!$B$4:$C$11,2,FALSE)),"",VLOOKUP($B637,Zoznamy!$B$4:$C$11,2,FALSE))</f>
        <v/>
      </c>
      <c r="D637" s="18" t="s">
        <v>1154</v>
      </c>
      <c r="E637" s="18" t="s">
        <v>1164</v>
      </c>
      <c r="F637" s="18"/>
      <c r="G637" s="18" t="s">
        <v>1166</v>
      </c>
      <c r="H637" s="100" t="s">
        <v>1165</v>
      </c>
      <c r="I637" s="12" t="str">
        <f>IF(ISERROR(VLOOKUP($H637,Zoznamy!$H$3:$I$620,2,FALSE)),"",VLOOKUP($H637,Zoznamy!$H$3:$I$620,2,FALSE))</f>
        <v/>
      </c>
      <c r="J637" s="24"/>
      <c r="K637" s="24" t="s">
        <v>1156</v>
      </c>
      <c r="L637" s="24" t="str">
        <f>IF(ISERROR(VLOOKUP($B637&amp;" "&amp;$M637,Zoznamy!$N$4:$O$14,2,FALSE)),"",VLOOKUP($B637&amp;" "&amp;$M637,Zoznamy!$N$4:$O$14,2,FALSE))</f>
        <v/>
      </c>
      <c r="M637" s="24" t="str">
        <f>IF(ISERROR(VLOOKUP($K637,Zoznamy!$L$4:$M$7,2,FALSE)),"",VLOOKUP($K637,Zoznamy!$L$4:$M$7,2,FALSE))</f>
        <v/>
      </c>
      <c r="N637" s="24" t="str">
        <f t="shared" si="10"/>
        <v/>
      </c>
      <c r="O637" s="24" t="str">
        <f>IF(ISERROR(VLOOKUP($B637,Zoznamy!$B$4:$K$12,10,FALSE)),"",VLOOKUP($B637,Zoznamy!$B$4:$K$12,10,FALSE))</f>
        <v/>
      </c>
    </row>
    <row r="638" spans="1:15" x14ac:dyDescent="0.25">
      <c r="A638" s="12"/>
      <c r="B638" s="18" t="s">
        <v>1076</v>
      </c>
      <c r="C638" s="12" t="str">
        <f>IF(ISERROR(VLOOKUP($B638,Zoznamy!$B$4:$C$11,2,FALSE)),"",VLOOKUP($B638,Zoznamy!$B$4:$C$11,2,FALSE))</f>
        <v/>
      </c>
      <c r="D638" s="18" t="s">
        <v>1154</v>
      </c>
      <c r="E638" s="18" t="s">
        <v>1164</v>
      </c>
      <c r="F638" s="18"/>
      <c r="G638" s="18" t="s">
        <v>1166</v>
      </c>
      <c r="H638" s="100" t="s">
        <v>1165</v>
      </c>
      <c r="I638" s="12" t="str">
        <f>IF(ISERROR(VLOOKUP($H638,Zoznamy!$H$3:$I$620,2,FALSE)),"",VLOOKUP($H638,Zoznamy!$H$3:$I$620,2,FALSE))</f>
        <v/>
      </c>
      <c r="J638" s="24"/>
      <c r="K638" s="24" t="s">
        <v>1156</v>
      </c>
      <c r="L638" s="24" t="str">
        <f>IF(ISERROR(VLOOKUP($B638&amp;" "&amp;$M638,Zoznamy!$N$4:$O$14,2,FALSE)),"",VLOOKUP($B638&amp;" "&amp;$M638,Zoznamy!$N$4:$O$14,2,FALSE))</f>
        <v/>
      </c>
      <c r="M638" s="24" t="str">
        <f>IF(ISERROR(VLOOKUP($K638,Zoznamy!$L$4:$M$7,2,FALSE)),"",VLOOKUP($K638,Zoznamy!$L$4:$M$7,2,FALSE))</f>
        <v/>
      </c>
      <c r="N638" s="24" t="str">
        <f t="shared" si="10"/>
        <v/>
      </c>
      <c r="O638" s="24" t="str">
        <f>IF(ISERROR(VLOOKUP($B638,Zoznamy!$B$4:$K$12,10,FALSE)),"",VLOOKUP($B638,Zoznamy!$B$4:$K$12,10,FALSE))</f>
        <v/>
      </c>
    </row>
    <row r="639" spans="1:15" x14ac:dyDescent="0.25">
      <c r="A639" s="12"/>
      <c r="B639" s="18" t="s">
        <v>1076</v>
      </c>
      <c r="C639" s="12" t="str">
        <f>IF(ISERROR(VLOOKUP($B639,Zoznamy!$B$4:$C$11,2,FALSE)),"",VLOOKUP($B639,Zoznamy!$B$4:$C$11,2,FALSE))</f>
        <v/>
      </c>
      <c r="D639" s="18" t="s">
        <v>1154</v>
      </c>
      <c r="E639" s="18" t="s">
        <v>1164</v>
      </c>
      <c r="F639" s="18"/>
      <c r="G639" s="18" t="s">
        <v>1166</v>
      </c>
      <c r="H639" s="100" t="s">
        <v>1165</v>
      </c>
      <c r="I639" s="12" t="str">
        <f>IF(ISERROR(VLOOKUP($H639,Zoznamy!$H$3:$I$620,2,FALSE)),"",VLOOKUP($H639,Zoznamy!$H$3:$I$620,2,FALSE))</f>
        <v/>
      </c>
      <c r="J639" s="24"/>
      <c r="K639" s="24" t="s">
        <v>1156</v>
      </c>
      <c r="L639" s="24" t="str">
        <f>IF(ISERROR(VLOOKUP($B639&amp;" "&amp;$M639,Zoznamy!$N$4:$O$14,2,FALSE)),"",VLOOKUP($B639&amp;" "&amp;$M639,Zoznamy!$N$4:$O$14,2,FALSE))</f>
        <v/>
      </c>
      <c r="M639" s="24" t="str">
        <f>IF(ISERROR(VLOOKUP($K639,Zoznamy!$L$4:$M$7,2,FALSE)),"",VLOOKUP($K639,Zoznamy!$L$4:$M$7,2,FALSE))</f>
        <v/>
      </c>
      <c r="N639" s="24" t="str">
        <f t="shared" si="10"/>
        <v/>
      </c>
      <c r="O639" s="24" t="str">
        <f>IF(ISERROR(VLOOKUP($B639,Zoznamy!$B$4:$K$12,10,FALSE)),"",VLOOKUP($B639,Zoznamy!$B$4:$K$12,10,FALSE))</f>
        <v/>
      </c>
    </row>
    <row r="640" spans="1:15" x14ac:dyDescent="0.25">
      <c r="A640" s="12"/>
      <c r="B640" s="18" t="s">
        <v>1076</v>
      </c>
      <c r="C640" s="12" t="str">
        <f>IF(ISERROR(VLOOKUP($B640,Zoznamy!$B$4:$C$11,2,FALSE)),"",VLOOKUP($B640,Zoznamy!$B$4:$C$11,2,FALSE))</f>
        <v/>
      </c>
      <c r="D640" s="18" t="s">
        <v>1154</v>
      </c>
      <c r="E640" s="18" t="s">
        <v>1164</v>
      </c>
      <c r="F640" s="18"/>
      <c r="G640" s="18" t="s">
        <v>1166</v>
      </c>
      <c r="H640" s="100" t="s">
        <v>1165</v>
      </c>
      <c r="I640" s="12" t="str">
        <f>IF(ISERROR(VLOOKUP($H640,Zoznamy!$H$3:$I$620,2,FALSE)),"",VLOOKUP($H640,Zoznamy!$H$3:$I$620,2,FALSE))</f>
        <v/>
      </c>
      <c r="J640" s="24"/>
      <c r="K640" s="24" t="s">
        <v>1156</v>
      </c>
      <c r="L640" s="24" t="str">
        <f>IF(ISERROR(VLOOKUP($B640&amp;" "&amp;$M640,Zoznamy!$N$4:$O$14,2,FALSE)),"",VLOOKUP($B640&amp;" "&amp;$M640,Zoznamy!$N$4:$O$14,2,FALSE))</f>
        <v/>
      </c>
      <c r="M640" s="24" t="str">
        <f>IF(ISERROR(VLOOKUP($K640,Zoznamy!$L$4:$M$7,2,FALSE)),"",VLOOKUP($K640,Zoznamy!$L$4:$M$7,2,FALSE))</f>
        <v/>
      </c>
      <c r="N640" s="24" t="str">
        <f t="shared" si="10"/>
        <v/>
      </c>
      <c r="O640" s="24" t="str">
        <f>IF(ISERROR(VLOOKUP($B640,Zoznamy!$B$4:$K$12,10,FALSE)),"",VLOOKUP($B640,Zoznamy!$B$4:$K$12,10,FALSE))</f>
        <v/>
      </c>
    </row>
    <row r="641" spans="1:15" x14ac:dyDescent="0.25">
      <c r="A641" s="12"/>
      <c r="B641" s="18" t="s">
        <v>1076</v>
      </c>
      <c r="C641" s="12" t="str">
        <f>IF(ISERROR(VLOOKUP($B641,Zoznamy!$B$4:$C$11,2,FALSE)),"",VLOOKUP($B641,Zoznamy!$B$4:$C$11,2,FALSE))</f>
        <v/>
      </c>
      <c r="D641" s="18" t="s">
        <v>1154</v>
      </c>
      <c r="E641" s="18" t="s">
        <v>1164</v>
      </c>
      <c r="F641" s="18"/>
      <c r="G641" s="18" t="s">
        <v>1166</v>
      </c>
      <c r="H641" s="100" t="s">
        <v>1165</v>
      </c>
      <c r="I641" s="12" t="str">
        <f>IF(ISERROR(VLOOKUP($H641,Zoznamy!$H$3:$I$620,2,FALSE)),"",VLOOKUP($H641,Zoznamy!$H$3:$I$620,2,FALSE))</f>
        <v/>
      </c>
      <c r="J641" s="24"/>
      <c r="K641" s="24" t="s">
        <v>1156</v>
      </c>
      <c r="L641" s="24" t="str">
        <f>IF(ISERROR(VLOOKUP($B641&amp;" "&amp;$M641,Zoznamy!$N$4:$O$14,2,FALSE)),"",VLOOKUP($B641&amp;" "&amp;$M641,Zoznamy!$N$4:$O$14,2,FALSE))</f>
        <v/>
      </c>
      <c r="M641" s="24" t="str">
        <f>IF(ISERROR(VLOOKUP($K641,Zoznamy!$L$4:$M$7,2,FALSE)),"",VLOOKUP($K641,Zoznamy!$L$4:$M$7,2,FALSE))</f>
        <v/>
      </c>
      <c r="N641" s="24" t="str">
        <f t="shared" si="10"/>
        <v/>
      </c>
      <c r="O641" s="24" t="str">
        <f>IF(ISERROR(VLOOKUP($B641,Zoznamy!$B$4:$K$12,10,FALSE)),"",VLOOKUP($B641,Zoznamy!$B$4:$K$12,10,FALSE))</f>
        <v/>
      </c>
    </row>
    <row r="642" spans="1:15" x14ac:dyDescent="0.25">
      <c r="A642" s="12"/>
      <c r="B642" s="18" t="s">
        <v>1076</v>
      </c>
      <c r="C642" s="12" t="str">
        <f>IF(ISERROR(VLOOKUP($B642,Zoznamy!$B$4:$C$11,2,FALSE)),"",VLOOKUP($B642,Zoznamy!$B$4:$C$11,2,FALSE))</f>
        <v/>
      </c>
      <c r="D642" s="18" t="s">
        <v>1154</v>
      </c>
      <c r="E642" s="18" t="s">
        <v>1164</v>
      </c>
      <c r="F642" s="18"/>
      <c r="G642" s="18" t="s">
        <v>1166</v>
      </c>
      <c r="H642" s="100" t="s">
        <v>1165</v>
      </c>
      <c r="I642" s="12" t="str">
        <f>IF(ISERROR(VLOOKUP($H642,Zoznamy!$H$3:$I$620,2,FALSE)),"",VLOOKUP($H642,Zoznamy!$H$3:$I$620,2,FALSE))</f>
        <v/>
      </c>
      <c r="J642" s="24"/>
      <c r="K642" s="24" t="s">
        <v>1156</v>
      </c>
      <c r="L642" s="24" t="str">
        <f>IF(ISERROR(VLOOKUP($B642&amp;" "&amp;$M642,Zoznamy!$N$4:$O$14,2,FALSE)),"",VLOOKUP($B642&amp;" "&amp;$M642,Zoznamy!$N$4:$O$14,2,FALSE))</f>
        <v/>
      </c>
      <c r="M642" s="24" t="str">
        <f>IF(ISERROR(VLOOKUP($K642,Zoznamy!$L$4:$M$7,2,FALSE)),"",VLOOKUP($K642,Zoznamy!$L$4:$M$7,2,FALSE))</f>
        <v/>
      </c>
      <c r="N642" s="24" t="str">
        <f t="shared" si="10"/>
        <v/>
      </c>
      <c r="O642" s="24" t="str">
        <f>IF(ISERROR(VLOOKUP($B642,Zoznamy!$B$4:$K$12,10,FALSE)),"",VLOOKUP($B642,Zoznamy!$B$4:$K$12,10,FALSE))</f>
        <v/>
      </c>
    </row>
    <row r="643" spans="1:15" x14ac:dyDescent="0.25">
      <c r="A643" s="12"/>
      <c r="B643" s="18" t="s">
        <v>1076</v>
      </c>
      <c r="C643" s="12" t="str">
        <f>IF(ISERROR(VLOOKUP($B643,Zoznamy!$B$4:$C$11,2,FALSE)),"",VLOOKUP($B643,Zoznamy!$B$4:$C$11,2,FALSE))</f>
        <v/>
      </c>
      <c r="D643" s="18" t="s">
        <v>1154</v>
      </c>
      <c r="E643" s="18" t="s">
        <v>1164</v>
      </c>
      <c r="F643" s="18"/>
      <c r="G643" s="18" t="s">
        <v>1166</v>
      </c>
      <c r="H643" s="100" t="s">
        <v>1165</v>
      </c>
      <c r="I643" s="12" t="str">
        <f>IF(ISERROR(VLOOKUP($H643,Zoznamy!$H$3:$I$620,2,FALSE)),"",VLOOKUP($H643,Zoznamy!$H$3:$I$620,2,FALSE))</f>
        <v/>
      </c>
      <c r="J643" s="24"/>
      <c r="K643" s="24" t="s">
        <v>1156</v>
      </c>
      <c r="L643" s="24" t="str">
        <f>IF(ISERROR(VLOOKUP($B643&amp;" "&amp;$M643,Zoznamy!$N$4:$O$14,2,FALSE)),"",VLOOKUP($B643&amp;" "&amp;$M643,Zoznamy!$N$4:$O$14,2,FALSE))</f>
        <v/>
      </c>
      <c r="M643" s="24" t="str">
        <f>IF(ISERROR(VLOOKUP($K643,Zoznamy!$L$4:$M$7,2,FALSE)),"",VLOOKUP($K643,Zoznamy!$L$4:$M$7,2,FALSE))</f>
        <v/>
      </c>
      <c r="N643" s="24" t="str">
        <f t="shared" si="10"/>
        <v/>
      </c>
      <c r="O643" s="24" t="str">
        <f>IF(ISERROR(VLOOKUP($B643,Zoznamy!$B$4:$K$12,10,FALSE)),"",VLOOKUP($B643,Zoznamy!$B$4:$K$12,10,FALSE))</f>
        <v/>
      </c>
    </row>
    <row r="644" spans="1:15" x14ac:dyDescent="0.25">
      <c r="A644" s="12"/>
      <c r="B644" s="18" t="s">
        <v>1076</v>
      </c>
      <c r="C644" s="12" t="str">
        <f>IF(ISERROR(VLOOKUP($B644,Zoznamy!$B$4:$C$11,2,FALSE)),"",VLOOKUP($B644,Zoznamy!$B$4:$C$11,2,FALSE))</f>
        <v/>
      </c>
      <c r="D644" s="18" t="s">
        <v>1154</v>
      </c>
      <c r="E644" s="18" t="s">
        <v>1164</v>
      </c>
      <c r="F644" s="18"/>
      <c r="G644" s="18" t="s">
        <v>1166</v>
      </c>
      <c r="H644" s="100" t="s">
        <v>1165</v>
      </c>
      <c r="I644" s="12" t="str">
        <f>IF(ISERROR(VLOOKUP($H644,Zoznamy!$H$3:$I$620,2,FALSE)),"",VLOOKUP($H644,Zoznamy!$H$3:$I$620,2,FALSE))</f>
        <v/>
      </c>
      <c r="J644" s="24"/>
      <c r="K644" s="24" t="s">
        <v>1156</v>
      </c>
      <c r="L644" s="24" t="str">
        <f>IF(ISERROR(VLOOKUP($B644&amp;" "&amp;$M644,Zoznamy!$N$4:$O$14,2,FALSE)),"",VLOOKUP($B644&amp;" "&amp;$M644,Zoznamy!$N$4:$O$14,2,FALSE))</f>
        <v/>
      </c>
      <c r="M644" s="24" t="str">
        <f>IF(ISERROR(VLOOKUP($K644,Zoznamy!$L$4:$M$7,2,FALSE)),"",VLOOKUP($K644,Zoznamy!$L$4:$M$7,2,FALSE))</f>
        <v/>
      </c>
      <c r="N644" s="24" t="str">
        <f t="shared" si="10"/>
        <v/>
      </c>
      <c r="O644" s="24" t="str">
        <f>IF(ISERROR(VLOOKUP($B644,Zoznamy!$B$4:$K$12,10,FALSE)),"",VLOOKUP($B644,Zoznamy!$B$4:$K$12,10,FALSE))</f>
        <v/>
      </c>
    </row>
    <row r="645" spans="1:15" x14ac:dyDescent="0.25">
      <c r="A645" s="12"/>
      <c r="B645" s="18" t="s">
        <v>1076</v>
      </c>
      <c r="C645" s="12" t="str">
        <f>IF(ISERROR(VLOOKUP($B645,Zoznamy!$B$4:$C$11,2,FALSE)),"",VLOOKUP($B645,Zoznamy!$B$4:$C$11,2,FALSE))</f>
        <v/>
      </c>
      <c r="D645" s="18" t="s">
        <v>1154</v>
      </c>
      <c r="E645" s="18" t="s">
        <v>1164</v>
      </c>
      <c r="F645" s="18"/>
      <c r="G645" s="18" t="s">
        <v>1166</v>
      </c>
      <c r="H645" s="100" t="s">
        <v>1165</v>
      </c>
      <c r="I645" s="12" t="str">
        <f>IF(ISERROR(VLOOKUP($H645,Zoznamy!$H$3:$I$620,2,FALSE)),"",VLOOKUP($H645,Zoznamy!$H$3:$I$620,2,FALSE))</f>
        <v/>
      </c>
      <c r="J645" s="24"/>
      <c r="K645" s="24" t="s">
        <v>1156</v>
      </c>
      <c r="L645" s="24" t="str">
        <f>IF(ISERROR(VLOOKUP($B645&amp;" "&amp;$M645,Zoznamy!$N$4:$O$14,2,FALSE)),"",VLOOKUP($B645&amp;" "&amp;$M645,Zoznamy!$N$4:$O$14,2,FALSE))</f>
        <v/>
      </c>
      <c r="M645" s="24" t="str">
        <f>IF(ISERROR(VLOOKUP($K645,Zoznamy!$L$4:$M$7,2,FALSE)),"",VLOOKUP($K645,Zoznamy!$L$4:$M$7,2,FALSE))</f>
        <v/>
      </c>
      <c r="N645" s="24" t="str">
        <f t="shared" si="10"/>
        <v/>
      </c>
      <c r="O645" s="24" t="str">
        <f>IF(ISERROR(VLOOKUP($B645,Zoznamy!$B$4:$K$12,10,FALSE)),"",VLOOKUP($B645,Zoznamy!$B$4:$K$12,10,FALSE))</f>
        <v/>
      </c>
    </row>
    <row r="646" spans="1:15" x14ac:dyDescent="0.25">
      <c r="A646" s="12"/>
      <c r="B646" s="18" t="s">
        <v>1076</v>
      </c>
      <c r="C646" s="12" t="str">
        <f>IF(ISERROR(VLOOKUP($B646,Zoznamy!$B$4:$C$11,2,FALSE)),"",VLOOKUP($B646,Zoznamy!$B$4:$C$11,2,FALSE))</f>
        <v/>
      </c>
      <c r="D646" s="18" t="s">
        <v>1154</v>
      </c>
      <c r="E646" s="18" t="s">
        <v>1164</v>
      </c>
      <c r="F646" s="18"/>
      <c r="G646" s="18" t="s">
        <v>1166</v>
      </c>
      <c r="H646" s="100" t="s">
        <v>1165</v>
      </c>
      <c r="I646" s="12" t="str">
        <f>IF(ISERROR(VLOOKUP($H646,Zoznamy!$H$3:$I$620,2,FALSE)),"",VLOOKUP($H646,Zoznamy!$H$3:$I$620,2,FALSE))</f>
        <v/>
      </c>
      <c r="J646" s="24"/>
      <c r="K646" s="24" t="s">
        <v>1156</v>
      </c>
      <c r="L646" s="24" t="str">
        <f>IF(ISERROR(VLOOKUP($B646&amp;" "&amp;$M646,Zoznamy!$N$4:$O$14,2,FALSE)),"",VLOOKUP($B646&amp;" "&amp;$M646,Zoznamy!$N$4:$O$14,2,FALSE))</f>
        <v/>
      </c>
      <c r="M646" s="24" t="str">
        <f>IF(ISERROR(VLOOKUP($K646,Zoznamy!$L$4:$M$7,2,FALSE)),"",VLOOKUP($K646,Zoznamy!$L$4:$M$7,2,FALSE))</f>
        <v/>
      </c>
      <c r="N646" s="24" t="str">
        <f t="shared" si="10"/>
        <v/>
      </c>
      <c r="O646" s="24" t="str">
        <f>IF(ISERROR(VLOOKUP($B646,Zoznamy!$B$4:$K$12,10,FALSE)),"",VLOOKUP($B646,Zoznamy!$B$4:$K$12,10,FALSE))</f>
        <v/>
      </c>
    </row>
    <row r="647" spans="1:15" x14ac:dyDescent="0.25">
      <c r="A647" s="12"/>
      <c r="B647" s="18" t="s">
        <v>1076</v>
      </c>
      <c r="C647" s="12" t="str">
        <f>IF(ISERROR(VLOOKUP($B647,Zoznamy!$B$4:$C$11,2,FALSE)),"",VLOOKUP($B647,Zoznamy!$B$4:$C$11,2,FALSE))</f>
        <v/>
      </c>
      <c r="D647" s="18" t="s">
        <v>1154</v>
      </c>
      <c r="E647" s="18" t="s">
        <v>1164</v>
      </c>
      <c r="F647" s="18"/>
      <c r="G647" s="18" t="s">
        <v>1166</v>
      </c>
      <c r="H647" s="100" t="s">
        <v>1165</v>
      </c>
      <c r="I647" s="12" t="str">
        <f>IF(ISERROR(VLOOKUP($H647,Zoznamy!$H$3:$I$620,2,FALSE)),"",VLOOKUP($H647,Zoznamy!$H$3:$I$620,2,FALSE))</f>
        <v/>
      </c>
      <c r="J647" s="24"/>
      <c r="K647" s="24" t="s">
        <v>1156</v>
      </c>
      <c r="L647" s="24" t="str">
        <f>IF(ISERROR(VLOOKUP($B647&amp;" "&amp;$M647,Zoznamy!$N$4:$O$14,2,FALSE)),"",VLOOKUP($B647&amp;" "&amp;$M647,Zoznamy!$N$4:$O$14,2,FALSE))</f>
        <v/>
      </c>
      <c r="M647" s="24" t="str">
        <f>IF(ISERROR(VLOOKUP($K647,Zoznamy!$L$4:$M$7,2,FALSE)),"",VLOOKUP($K647,Zoznamy!$L$4:$M$7,2,FALSE))</f>
        <v/>
      </c>
      <c r="N647" s="24" t="str">
        <f t="shared" si="10"/>
        <v/>
      </c>
      <c r="O647" s="24" t="str">
        <f>IF(ISERROR(VLOOKUP($B647,Zoznamy!$B$4:$K$12,10,FALSE)),"",VLOOKUP($B647,Zoznamy!$B$4:$K$12,10,FALSE))</f>
        <v/>
      </c>
    </row>
    <row r="648" spans="1:15" x14ac:dyDescent="0.25">
      <c r="A648" s="12"/>
      <c r="B648" s="18" t="s">
        <v>1076</v>
      </c>
      <c r="C648" s="12" t="str">
        <f>IF(ISERROR(VLOOKUP($B648,Zoznamy!$B$4:$C$11,2,FALSE)),"",VLOOKUP($B648,Zoznamy!$B$4:$C$11,2,FALSE))</f>
        <v/>
      </c>
      <c r="D648" s="18" t="s">
        <v>1154</v>
      </c>
      <c r="E648" s="18" t="s">
        <v>1164</v>
      </c>
      <c r="F648" s="18"/>
      <c r="G648" s="18" t="s">
        <v>1166</v>
      </c>
      <c r="H648" s="100" t="s">
        <v>1165</v>
      </c>
      <c r="I648" s="12" t="str">
        <f>IF(ISERROR(VLOOKUP($H648,Zoznamy!$H$3:$I$620,2,FALSE)),"",VLOOKUP($H648,Zoznamy!$H$3:$I$620,2,FALSE))</f>
        <v/>
      </c>
      <c r="J648" s="24"/>
      <c r="K648" s="24" t="s">
        <v>1156</v>
      </c>
      <c r="L648" s="24" t="str">
        <f>IF(ISERROR(VLOOKUP($B648&amp;" "&amp;$M648,Zoznamy!$N$4:$O$14,2,FALSE)),"",VLOOKUP($B648&amp;" "&amp;$M648,Zoznamy!$N$4:$O$14,2,FALSE))</f>
        <v/>
      </c>
      <c r="M648" s="24" t="str">
        <f>IF(ISERROR(VLOOKUP($K648,Zoznamy!$L$4:$M$7,2,FALSE)),"",VLOOKUP($K648,Zoznamy!$L$4:$M$7,2,FALSE))</f>
        <v/>
      </c>
      <c r="N648" s="24" t="str">
        <f t="shared" si="10"/>
        <v/>
      </c>
      <c r="O648" s="24" t="str">
        <f>IF(ISERROR(VLOOKUP($B648,Zoznamy!$B$4:$K$12,10,FALSE)),"",VLOOKUP($B648,Zoznamy!$B$4:$K$12,10,FALSE))</f>
        <v/>
      </c>
    </row>
    <row r="649" spans="1:15" x14ac:dyDescent="0.25">
      <c r="A649" s="12"/>
      <c r="B649" s="18" t="s">
        <v>1076</v>
      </c>
      <c r="C649" s="12" t="str">
        <f>IF(ISERROR(VLOOKUP($B649,Zoznamy!$B$4:$C$11,2,FALSE)),"",VLOOKUP($B649,Zoznamy!$B$4:$C$11,2,FALSE))</f>
        <v/>
      </c>
      <c r="D649" s="18" t="s">
        <v>1154</v>
      </c>
      <c r="E649" s="18" t="s">
        <v>1164</v>
      </c>
      <c r="F649" s="18"/>
      <c r="G649" s="18" t="s">
        <v>1166</v>
      </c>
      <c r="H649" s="100" t="s">
        <v>1165</v>
      </c>
      <c r="I649" s="12" t="str">
        <f>IF(ISERROR(VLOOKUP($H649,Zoznamy!$H$3:$I$620,2,FALSE)),"",VLOOKUP($H649,Zoznamy!$H$3:$I$620,2,FALSE))</f>
        <v/>
      </c>
      <c r="J649" s="24"/>
      <c r="K649" s="24" t="s">
        <v>1156</v>
      </c>
      <c r="L649" s="24" t="str">
        <f>IF(ISERROR(VLOOKUP($B649&amp;" "&amp;$M649,Zoznamy!$N$4:$O$14,2,FALSE)),"",VLOOKUP($B649&amp;" "&amp;$M649,Zoznamy!$N$4:$O$14,2,FALSE))</f>
        <v/>
      </c>
      <c r="M649" s="24" t="str">
        <f>IF(ISERROR(VLOOKUP($K649,Zoznamy!$L$4:$M$7,2,FALSE)),"",VLOOKUP($K649,Zoznamy!$L$4:$M$7,2,FALSE))</f>
        <v/>
      </c>
      <c r="N649" s="24" t="str">
        <f t="shared" si="10"/>
        <v/>
      </c>
      <c r="O649" s="24" t="str">
        <f>IF(ISERROR(VLOOKUP($B649,Zoznamy!$B$4:$K$12,10,FALSE)),"",VLOOKUP($B649,Zoznamy!$B$4:$K$12,10,FALSE))</f>
        <v/>
      </c>
    </row>
    <row r="650" spans="1:15" x14ac:dyDescent="0.25">
      <c r="A650" s="12"/>
      <c r="B650" s="18" t="s">
        <v>1076</v>
      </c>
      <c r="C650" s="12" t="str">
        <f>IF(ISERROR(VLOOKUP($B650,Zoznamy!$B$4:$C$11,2,FALSE)),"",VLOOKUP($B650,Zoznamy!$B$4:$C$11,2,FALSE))</f>
        <v/>
      </c>
      <c r="D650" s="18" t="s">
        <v>1154</v>
      </c>
      <c r="E650" s="18" t="s">
        <v>1164</v>
      </c>
      <c r="F650" s="18"/>
      <c r="G650" s="18" t="s">
        <v>1166</v>
      </c>
      <c r="H650" s="100" t="s">
        <v>1165</v>
      </c>
      <c r="I650" s="12" t="str">
        <f>IF(ISERROR(VLOOKUP($H650,Zoznamy!$H$3:$I$620,2,FALSE)),"",VLOOKUP($H650,Zoznamy!$H$3:$I$620,2,FALSE))</f>
        <v/>
      </c>
      <c r="J650" s="24"/>
      <c r="K650" s="24" t="s">
        <v>1156</v>
      </c>
      <c r="L650" s="24" t="str">
        <f>IF(ISERROR(VLOOKUP($B650&amp;" "&amp;$M650,Zoznamy!$N$4:$O$14,2,FALSE)),"",VLOOKUP($B650&amp;" "&amp;$M650,Zoznamy!$N$4:$O$14,2,FALSE))</f>
        <v/>
      </c>
      <c r="M650" s="24" t="str">
        <f>IF(ISERROR(VLOOKUP($K650,Zoznamy!$L$4:$M$7,2,FALSE)),"",VLOOKUP($K650,Zoznamy!$L$4:$M$7,2,FALSE))</f>
        <v/>
      </c>
      <c r="N650" s="24" t="str">
        <f t="shared" si="10"/>
        <v/>
      </c>
      <c r="O650" s="24" t="str">
        <f>IF(ISERROR(VLOOKUP($B650,Zoznamy!$B$4:$K$12,10,FALSE)),"",VLOOKUP($B650,Zoznamy!$B$4:$K$12,10,FALSE))</f>
        <v/>
      </c>
    </row>
    <row r="651" spans="1:15" x14ac:dyDescent="0.25">
      <c r="A651" s="12"/>
      <c r="B651" s="18" t="s">
        <v>1076</v>
      </c>
      <c r="C651" s="12" t="str">
        <f>IF(ISERROR(VLOOKUP($B651,Zoznamy!$B$4:$C$11,2,FALSE)),"",VLOOKUP($B651,Zoznamy!$B$4:$C$11,2,FALSE))</f>
        <v/>
      </c>
      <c r="D651" s="18" t="s">
        <v>1154</v>
      </c>
      <c r="E651" s="18" t="s">
        <v>1164</v>
      </c>
      <c r="F651" s="18"/>
      <c r="G651" s="18" t="s">
        <v>1166</v>
      </c>
      <c r="H651" s="100" t="s">
        <v>1165</v>
      </c>
      <c r="I651" s="12" t="str">
        <f>IF(ISERROR(VLOOKUP($H651,Zoznamy!$H$3:$I$620,2,FALSE)),"",VLOOKUP($H651,Zoznamy!$H$3:$I$620,2,FALSE))</f>
        <v/>
      </c>
      <c r="J651" s="24"/>
      <c r="K651" s="24" t="s">
        <v>1156</v>
      </c>
      <c r="L651" s="24" t="str">
        <f>IF(ISERROR(VLOOKUP($B651&amp;" "&amp;$M651,Zoznamy!$N$4:$O$14,2,FALSE)),"",VLOOKUP($B651&amp;" "&amp;$M651,Zoznamy!$N$4:$O$14,2,FALSE))</f>
        <v/>
      </c>
      <c r="M651" s="24" t="str">
        <f>IF(ISERROR(VLOOKUP($K651,Zoznamy!$L$4:$M$7,2,FALSE)),"",VLOOKUP($K651,Zoznamy!$L$4:$M$7,2,FALSE))</f>
        <v/>
      </c>
      <c r="N651" s="24" t="str">
        <f t="shared" si="10"/>
        <v/>
      </c>
      <c r="O651" s="24" t="str">
        <f>IF(ISERROR(VLOOKUP($B651,Zoznamy!$B$4:$K$12,10,FALSE)),"",VLOOKUP($B651,Zoznamy!$B$4:$K$12,10,FALSE))</f>
        <v/>
      </c>
    </row>
    <row r="652" spans="1:15" x14ac:dyDescent="0.25">
      <c r="A652" s="12"/>
      <c r="B652" s="18" t="s">
        <v>1076</v>
      </c>
      <c r="C652" s="12" t="str">
        <f>IF(ISERROR(VLOOKUP($B652,Zoznamy!$B$4:$C$11,2,FALSE)),"",VLOOKUP($B652,Zoznamy!$B$4:$C$11,2,FALSE))</f>
        <v/>
      </c>
      <c r="D652" s="18" t="s">
        <v>1154</v>
      </c>
      <c r="E652" s="18" t="s">
        <v>1164</v>
      </c>
      <c r="F652" s="18"/>
      <c r="G652" s="18" t="s">
        <v>1166</v>
      </c>
      <c r="H652" s="100" t="s">
        <v>1165</v>
      </c>
      <c r="I652" s="12" t="str">
        <f>IF(ISERROR(VLOOKUP($H652,Zoznamy!$H$3:$I$620,2,FALSE)),"",VLOOKUP($H652,Zoznamy!$H$3:$I$620,2,FALSE))</f>
        <v/>
      </c>
      <c r="J652" s="24"/>
      <c r="K652" s="24" t="s">
        <v>1156</v>
      </c>
      <c r="L652" s="24" t="str">
        <f>IF(ISERROR(VLOOKUP($B652&amp;" "&amp;$M652,Zoznamy!$N$4:$O$14,2,FALSE)),"",VLOOKUP($B652&amp;" "&amp;$M652,Zoznamy!$N$4:$O$14,2,FALSE))</f>
        <v/>
      </c>
      <c r="M652" s="24" t="str">
        <f>IF(ISERROR(VLOOKUP($K652,Zoznamy!$L$4:$M$7,2,FALSE)),"",VLOOKUP($K652,Zoznamy!$L$4:$M$7,2,FALSE))</f>
        <v/>
      </c>
      <c r="N652" s="24" t="str">
        <f t="shared" si="10"/>
        <v/>
      </c>
      <c r="O652" s="24" t="str">
        <f>IF(ISERROR(VLOOKUP($B652,Zoznamy!$B$4:$K$12,10,FALSE)),"",VLOOKUP($B652,Zoznamy!$B$4:$K$12,10,FALSE))</f>
        <v/>
      </c>
    </row>
    <row r="653" spans="1:15" x14ac:dyDescent="0.25">
      <c r="A653" s="12"/>
      <c r="B653" s="18" t="s">
        <v>1076</v>
      </c>
      <c r="C653" s="12" t="str">
        <f>IF(ISERROR(VLOOKUP($B653,Zoznamy!$B$4:$C$11,2,FALSE)),"",VLOOKUP($B653,Zoznamy!$B$4:$C$11,2,FALSE))</f>
        <v/>
      </c>
      <c r="D653" s="18" t="s">
        <v>1154</v>
      </c>
      <c r="E653" s="18" t="s">
        <v>1164</v>
      </c>
      <c r="F653" s="18"/>
      <c r="G653" s="18" t="s">
        <v>1166</v>
      </c>
      <c r="H653" s="100" t="s">
        <v>1165</v>
      </c>
      <c r="I653" s="12" t="str">
        <f>IF(ISERROR(VLOOKUP($H653,Zoznamy!$H$3:$I$620,2,FALSE)),"",VLOOKUP($H653,Zoznamy!$H$3:$I$620,2,FALSE))</f>
        <v/>
      </c>
      <c r="J653" s="24"/>
      <c r="K653" s="24" t="s">
        <v>1156</v>
      </c>
      <c r="L653" s="24" t="str">
        <f>IF(ISERROR(VLOOKUP($B653&amp;" "&amp;$M653,Zoznamy!$N$4:$O$14,2,FALSE)),"",VLOOKUP($B653&amp;" "&amp;$M653,Zoznamy!$N$4:$O$14,2,FALSE))</f>
        <v/>
      </c>
      <c r="M653" s="24" t="str">
        <f>IF(ISERROR(VLOOKUP($K653,Zoznamy!$L$4:$M$7,2,FALSE)),"",VLOOKUP($K653,Zoznamy!$L$4:$M$7,2,FALSE))</f>
        <v/>
      </c>
      <c r="N653" s="24" t="str">
        <f t="shared" si="10"/>
        <v/>
      </c>
      <c r="O653" s="24" t="str">
        <f>IF(ISERROR(VLOOKUP($B653,Zoznamy!$B$4:$K$12,10,FALSE)),"",VLOOKUP($B653,Zoznamy!$B$4:$K$12,10,FALSE))</f>
        <v/>
      </c>
    </row>
    <row r="654" spans="1:15" x14ac:dyDescent="0.25">
      <c r="A654" s="12"/>
      <c r="B654" s="18" t="s">
        <v>1076</v>
      </c>
      <c r="C654" s="12" t="str">
        <f>IF(ISERROR(VLOOKUP($B654,Zoznamy!$B$4:$C$11,2,FALSE)),"",VLOOKUP($B654,Zoznamy!$B$4:$C$11,2,FALSE))</f>
        <v/>
      </c>
      <c r="D654" s="18" t="s">
        <v>1154</v>
      </c>
      <c r="E654" s="18" t="s">
        <v>1164</v>
      </c>
      <c r="F654" s="18"/>
      <c r="G654" s="18" t="s">
        <v>1166</v>
      </c>
      <c r="H654" s="100" t="s">
        <v>1165</v>
      </c>
      <c r="I654" s="12" t="str">
        <f>IF(ISERROR(VLOOKUP($H654,Zoznamy!$H$3:$I$620,2,FALSE)),"",VLOOKUP($H654,Zoznamy!$H$3:$I$620,2,FALSE))</f>
        <v/>
      </c>
      <c r="J654" s="24"/>
      <c r="K654" s="24" t="s">
        <v>1156</v>
      </c>
      <c r="L654" s="24" t="str">
        <f>IF(ISERROR(VLOOKUP($B654&amp;" "&amp;$M654,Zoznamy!$N$4:$O$14,2,FALSE)),"",VLOOKUP($B654&amp;" "&amp;$M654,Zoznamy!$N$4:$O$14,2,FALSE))</f>
        <v/>
      </c>
      <c r="M654" s="24" t="str">
        <f>IF(ISERROR(VLOOKUP($K654,Zoznamy!$L$4:$M$7,2,FALSE)),"",VLOOKUP($K654,Zoznamy!$L$4:$M$7,2,FALSE))</f>
        <v/>
      </c>
      <c r="N654" s="24" t="str">
        <f t="shared" si="10"/>
        <v/>
      </c>
      <c r="O654" s="24" t="str">
        <f>IF(ISERROR(VLOOKUP($B654,Zoznamy!$B$4:$K$12,10,FALSE)),"",VLOOKUP($B654,Zoznamy!$B$4:$K$12,10,FALSE))</f>
        <v/>
      </c>
    </row>
    <row r="655" spans="1:15" x14ac:dyDescent="0.25">
      <c r="A655" s="12"/>
      <c r="B655" s="18" t="s">
        <v>1076</v>
      </c>
      <c r="C655" s="12" t="str">
        <f>IF(ISERROR(VLOOKUP($B655,Zoznamy!$B$4:$C$11,2,FALSE)),"",VLOOKUP($B655,Zoznamy!$B$4:$C$11,2,FALSE))</f>
        <v/>
      </c>
      <c r="D655" s="18" t="s">
        <v>1154</v>
      </c>
      <c r="E655" s="18" t="s">
        <v>1164</v>
      </c>
      <c r="F655" s="18"/>
      <c r="G655" s="18" t="s">
        <v>1166</v>
      </c>
      <c r="H655" s="100" t="s">
        <v>1165</v>
      </c>
      <c r="I655" s="12" t="str">
        <f>IF(ISERROR(VLOOKUP($H655,Zoznamy!$H$3:$I$620,2,FALSE)),"",VLOOKUP($H655,Zoznamy!$H$3:$I$620,2,FALSE))</f>
        <v/>
      </c>
      <c r="J655" s="24"/>
      <c r="K655" s="24" t="s">
        <v>1156</v>
      </c>
      <c r="L655" s="24" t="str">
        <f>IF(ISERROR(VLOOKUP($B655&amp;" "&amp;$M655,Zoznamy!$N$4:$O$14,2,FALSE)),"",VLOOKUP($B655&amp;" "&amp;$M655,Zoznamy!$N$4:$O$14,2,FALSE))</f>
        <v/>
      </c>
      <c r="M655" s="24" t="str">
        <f>IF(ISERROR(VLOOKUP($K655,Zoznamy!$L$4:$M$7,2,FALSE)),"",VLOOKUP($K655,Zoznamy!$L$4:$M$7,2,FALSE))</f>
        <v/>
      </c>
      <c r="N655" s="24" t="str">
        <f t="shared" si="10"/>
        <v/>
      </c>
      <c r="O655" s="24" t="str">
        <f>IF(ISERROR(VLOOKUP($B655,Zoznamy!$B$4:$K$12,10,FALSE)),"",VLOOKUP($B655,Zoznamy!$B$4:$K$12,10,FALSE))</f>
        <v/>
      </c>
    </row>
    <row r="656" spans="1:15" x14ac:dyDescent="0.25">
      <c r="A656" s="12"/>
      <c r="B656" s="18" t="s">
        <v>1076</v>
      </c>
      <c r="C656" s="12" t="str">
        <f>IF(ISERROR(VLOOKUP($B656,Zoznamy!$B$4:$C$11,2,FALSE)),"",VLOOKUP($B656,Zoznamy!$B$4:$C$11,2,FALSE))</f>
        <v/>
      </c>
      <c r="D656" s="18" t="s">
        <v>1154</v>
      </c>
      <c r="E656" s="18" t="s">
        <v>1164</v>
      </c>
      <c r="F656" s="18"/>
      <c r="G656" s="18" t="s">
        <v>1166</v>
      </c>
      <c r="H656" s="100" t="s">
        <v>1165</v>
      </c>
      <c r="I656" s="12" t="str">
        <f>IF(ISERROR(VLOOKUP($H656,Zoznamy!$H$3:$I$620,2,FALSE)),"",VLOOKUP($H656,Zoznamy!$H$3:$I$620,2,FALSE))</f>
        <v/>
      </c>
      <c r="J656" s="24"/>
      <c r="K656" s="24" t="s">
        <v>1156</v>
      </c>
      <c r="L656" s="24" t="str">
        <f>IF(ISERROR(VLOOKUP($B656&amp;" "&amp;$M656,Zoznamy!$N$4:$O$14,2,FALSE)),"",VLOOKUP($B656&amp;" "&amp;$M656,Zoznamy!$N$4:$O$14,2,FALSE))</f>
        <v/>
      </c>
      <c r="M656" s="24" t="str">
        <f>IF(ISERROR(VLOOKUP($K656,Zoznamy!$L$4:$M$7,2,FALSE)),"",VLOOKUP($K656,Zoznamy!$L$4:$M$7,2,FALSE))</f>
        <v/>
      </c>
      <c r="N656" s="24" t="str">
        <f t="shared" si="10"/>
        <v/>
      </c>
      <c r="O656" s="24" t="str">
        <f>IF(ISERROR(VLOOKUP($B656,Zoznamy!$B$4:$K$12,10,FALSE)),"",VLOOKUP($B656,Zoznamy!$B$4:$K$12,10,FALSE))</f>
        <v/>
      </c>
    </row>
    <row r="657" spans="1:15" x14ac:dyDescent="0.25">
      <c r="A657" s="12"/>
      <c r="B657" s="18" t="s">
        <v>1076</v>
      </c>
      <c r="C657" s="12" t="str">
        <f>IF(ISERROR(VLOOKUP($B657,Zoznamy!$B$4:$C$11,2,FALSE)),"",VLOOKUP($B657,Zoznamy!$B$4:$C$11,2,FALSE))</f>
        <v/>
      </c>
      <c r="D657" s="18" t="s">
        <v>1154</v>
      </c>
      <c r="E657" s="18" t="s">
        <v>1164</v>
      </c>
      <c r="F657" s="18"/>
      <c r="G657" s="18" t="s">
        <v>1166</v>
      </c>
      <c r="H657" s="100" t="s">
        <v>1165</v>
      </c>
      <c r="I657" s="12" t="str">
        <f>IF(ISERROR(VLOOKUP($H657,Zoznamy!$H$3:$I$620,2,FALSE)),"",VLOOKUP($H657,Zoznamy!$H$3:$I$620,2,FALSE))</f>
        <v/>
      </c>
      <c r="J657" s="24"/>
      <c r="K657" s="24" t="s">
        <v>1156</v>
      </c>
      <c r="L657" s="24" t="str">
        <f>IF(ISERROR(VLOOKUP($B657&amp;" "&amp;$M657,Zoznamy!$N$4:$O$14,2,FALSE)),"",VLOOKUP($B657&amp;" "&amp;$M657,Zoznamy!$N$4:$O$14,2,FALSE))</f>
        <v/>
      </c>
      <c r="M657" s="24" t="str">
        <f>IF(ISERROR(VLOOKUP($K657,Zoznamy!$L$4:$M$7,2,FALSE)),"",VLOOKUP($K657,Zoznamy!$L$4:$M$7,2,FALSE))</f>
        <v/>
      </c>
      <c r="N657" s="24" t="str">
        <f t="shared" si="10"/>
        <v/>
      </c>
      <c r="O657" s="24" t="str">
        <f>IF(ISERROR(VLOOKUP($B657,Zoznamy!$B$4:$K$12,10,FALSE)),"",VLOOKUP($B657,Zoznamy!$B$4:$K$12,10,FALSE))</f>
        <v/>
      </c>
    </row>
    <row r="658" spans="1:15" x14ac:dyDescent="0.25">
      <c r="A658" s="12"/>
      <c r="B658" s="18" t="s">
        <v>1076</v>
      </c>
      <c r="C658" s="12" t="str">
        <f>IF(ISERROR(VLOOKUP($B658,Zoznamy!$B$4:$C$11,2,FALSE)),"",VLOOKUP($B658,Zoznamy!$B$4:$C$11,2,FALSE))</f>
        <v/>
      </c>
      <c r="D658" s="18" t="s">
        <v>1154</v>
      </c>
      <c r="E658" s="18" t="s">
        <v>1164</v>
      </c>
      <c r="F658" s="18"/>
      <c r="G658" s="18" t="s">
        <v>1166</v>
      </c>
      <c r="H658" s="100" t="s">
        <v>1165</v>
      </c>
      <c r="I658" s="12" t="str">
        <f>IF(ISERROR(VLOOKUP($H658,Zoznamy!$H$3:$I$620,2,FALSE)),"",VLOOKUP($H658,Zoznamy!$H$3:$I$620,2,FALSE))</f>
        <v/>
      </c>
      <c r="J658" s="24"/>
      <c r="K658" s="24" t="s">
        <v>1156</v>
      </c>
      <c r="L658" s="24" t="str">
        <f>IF(ISERROR(VLOOKUP($B658&amp;" "&amp;$M658,Zoznamy!$N$4:$O$14,2,FALSE)),"",VLOOKUP($B658&amp;" "&amp;$M658,Zoznamy!$N$4:$O$14,2,FALSE))</f>
        <v/>
      </c>
      <c r="M658" s="24" t="str">
        <f>IF(ISERROR(VLOOKUP($K658,Zoznamy!$L$4:$M$7,2,FALSE)),"",VLOOKUP($K658,Zoznamy!$L$4:$M$7,2,FALSE))</f>
        <v/>
      </c>
      <c r="N658" s="24" t="str">
        <f t="shared" si="10"/>
        <v/>
      </c>
      <c r="O658" s="24" t="str">
        <f>IF(ISERROR(VLOOKUP($B658,Zoznamy!$B$4:$K$12,10,FALSE)),"",VLOOKUP($B658,Zoznamy!$B$4:$K$12,10,FALSE))</f>
        <v/>
      </c>
    </row>
    <row r="659" spans="1:15" x14ac:dyDescent="0.25">
      <c r="A659" s="12"/>
      <c r="B659" s="18" t="s">
        <v>1076</v>
      </c>
      <c r="C659" s="12" t="str">
        <f>IF(ISERROR(VLOOKUP($B659,Zoznamy!$B$4:$C$11,2,FALSE)),"",VLOOKUP($B659,Zoznamy!$B$4:$C$11,2,FALSE))</f>
        <v/>
      </c>
      <c r="D659" s="18" t="s">
        <v>1154</v>
      </c>
      <c r="E659" s="18" t="s">
        <v>1164</v>
      </c>
      <c r="F659" s="18"/>
      <c r="G659" s="18" t="s">
        <v>1166</v>
      </c>
      <c r="H659" s="100" t="s">
        <v>1165</v>
      </c>
      <c r="I659" s="12" t="str">
        <f>IF(ISERROR(VLOOKUP($H659,Zoznamy!$H$3:$I$620,2,FALSE)),"",VLOOKUP($H659,Zoznamy!$H$3:$I$620,2,FALSE))</f>
        <v/>
      </c>
      <c r="J659" s="24"/>
      <c r="K659" s="24" t="s">
        <v>1156</v>
      </c>
      <c r="L659" s="24" t="str">
        <f>IF(ISERROR(VLOOKUP($B659&amp;" "&amp;$M659,Zoznamy!$N$4:$O$14,2,FALSE)),"",VLOOKUP($B659&amp;" "&amp;$M659,Zoznamy!$N$4:$O$14,2,FALSE))</f>
        <v/>
      </c>
      <c r="M659" s="24" t="str">
        <f>IF(ISERROR(VLOOKUP($K659,Zoznamy!$L$4:$M$7,2,FALSE)),"",VLOOKUP($K659,Zoznamy!$L$4:$M$7,2,FALSE))</f>
        <v/>
      </c>
      <c r="N659" s="24" t="str">
        <f t="shared" si="10"/>
        <v/>
      </c>
      <c r="O659" s="24" t="str">
        <f>IF(ISERROR(VLOOKUP($B659,Zoznamy!$B$4:$K$12,10,FALSE)),"",VLOOKUP($B659,Zoznamy!$B$4:$K$12,10,FALSE))</f>
        <v/>
      </c>
    </row>
    <row r="660" spans="1:15" x14ac:dyDescent="0.25">
      <c r="A660" s="12"/>
      <c r="B660" s="18" t="s">
        <v>1076</v>
      </c>
      <c r="C660" s="12" t="str">
        <f>IF(ISERROR(VLOOKUP($B660,Zoznamy!$B$4:$C$11,2,FALSE)),"",VLOOKUP($B660,Zoznamy!$B$4:$C$11,2,FALSE))</f>
        <v/>
      </c>
      <c r="D660" s="18" t="s">
        <v>1154</v>
      </c>
      <c r="E660" s="18" t="s">
        <v>1164</v>
      </c>
      <c r="F660" s="18"/>
      <c r="G660" s="18" t="s">
        <v>1166</v>
      </c>
      <c r="H660" s="100" t="s">
        <v>1165</v>
      </c>
      <c r="I660" s="12" t="str">
        <f>IF(ISERROR(VLOOKUP($H660,Zoznamy!$H$3:$I$620,2,FALSE)),"",VLOOKUP($H660,Zoznamy!$H$3:$I$620,2,FALSE))</f>
        <v/>
      </c>
      <c r="J660" s="24"/>
      <c r="K660" s="24" t="s">
        <v>1156</v>
      </c>
      <c r="L660" s="24" t="str">
        <f>IF(ISERROR(VLOOKUP($B660&amp;" "&amp;$M660,Zoznamy!$N$4:$O$14,2,FALSE)),"",VLOOKUP($B660&amp;" "&amp;$M660,Zoznamy!$N$4:$O$14,2,FALSE))</f>
        <v/>
      </c>
      <c r="M660" s="24" t="str">
        <f>IF(ISERROR(VLOOKUP($K660,Zoznamy!$L$4:$M$7,2,FALSE)),"",VLOOKUP($K660,Zoznamy!$L$4:$M$7,2,FALSE))</f>
        <v/>
      </c>
      <c r="N660" s="24" t="str">
        <f t="shared" si="10"/>
        <v/>
      </c>
      <c r="O660" s="24" t="str">
        <f>IF(ISERROR(VLOOKUP($B660,Zoznamy!$B$4:$K$12,10,FALSE)),"",VLOOKUP($B660,Zoznamy!$B$4:$K$12,10,FALSE))</f>
        <v/>
      </c>
    </row>
    <row r="661" spans="1:15" x14ac:dyDescent="0.25">
      <c r="A661" s="12"/>
      <c r="B661" s="18" t="s">
        <v>1076</v>
      </c>
      <c r="C661" s="12" t="str">
        <f>IF(ISERROR(VLOOKUP($B661,Zoznamy!$B$4:$C$11,2,FALSE)),"",VLOOKUP($B661,Zoznamy!$B$4:$C$11,2,FALSE))</f>
        <v/>
      </c>
      <c r="D661" s="18" t="s">
        <v>1154</v>
      </c>
      <c r="E661" s="18" t="s">
        <v>1164</v>
      </c>
      <c r="F661" s="18"/>
      <c r="G661" s="18" t="s">
        <v>1166</v>
      </c>
      <c r="H661" s="100" t="s">
        <v>1165</v>
      </c>
      <c r="I661" s="12" t="str">
        <f>IF(ISERROR(VLOOKUP($H661,Zoznamy!$H$3:$I$620,2,FALSE)),"",VLOOKUP($H661,Zoznamy!$H$3:$I$620,2,FALSE))</f>
        <v/>
      </c>
      <c r="J661" s="24"/>
      <c r="K661" s="24" t="s">
        <v>1156</v>
      </c>
      <c r="L661" s="24" t="str">
        <f>IF(ISERROR(VLOOKUP($B661&amp;" "&amp;$M661,Zoznamy!$N$4:$O$14,2,FALSE)),"",VLOOKUP($B661&amp;" "&amp;$M661,Zoznamy!$N$4:$O$14,2,FALSE))</f>
        <v/>
      </c>
      <c r="M661" s="24" t="str">
        <f>IF(ISERROR(VLOOKUP($K661,Zoznamy!$L$4:$M$7,2,FALSE)),"",VLOOKUP($K661,Zoznamy!$L$4:$M$7,2,FALSE))</f>
        <v/>
      </c>
      <c r="N661" s="24" t="str">
        <f t="shared" ref="N661:N724" si="11">IF(ISERROR(J661*L661),"",J661*L661)</f>
        <v/>
      </c>
      <c r="O661" s="24" t="str">
        <f>IF(ISERROR(VLOOKUP($B661,Zoznamy!$B$4:$K$12,10,FALSE)),"",VLOOKUP($B661,Zoznamy!$B$4:$K$12,10,FALSE))</f>
        <v/>
      </c>
    </row>
    <row r="662" spans="1:15" x14ac:dyDescent="0.25">
      <c r="A662" s="12"/>
      <c r="B662" s="18" t="s">
        <v>1076</v>
      </c>
      <c r="C662" s="12" t="str">
        <f>IF(ISERROR(VLOOKUP($B662,Zoznamy!$B$4:$C$11,2,FALSE)),"",VLOOKUP($B662,Zoznamy!$B$4:$C$11,2,FALSE))</f>
        <v/>
      </c>
      <c r="D662" s="18" t="s">
        <v>1154</v>
      </c>
      <c r="E662" s="18" t="s">
        <v>1164</v>
      </c>
      <c r="F662" s="18"/>
      <c r="G662" s="18" t="s">
        <v>1166</v>
      </c>
      <c r="H662" s="100" t="s">
        <v>1165</v>
      </c>
      <c r="I662" s="12" t="str">
        <f>IF(ISERROR(VLOOKUP($H662,Zoznamy!$H$3:$I$620,2,FALSE)),"",VLOOKUP($H662,Zoznamy!$H$3:$I$620,2,FALSE))</f>
        <v/>
      </c>
      <c r="J662" s="24"/>
      <c r="K662" s="24" t="s">
        <v>1156</v>
      </c>
      <c r="L662" s="24" t="str">
        <f>IF(ISERROR(VLOOKUP($B662&amp;" "&amp;$M662,Zoznamy!$N$4:$O$14,2,FALSE)),"",VLOOKUP($B662&amp;" "&amp;$M662,Zoznamy!$N$4:$O$14,2,FALSE))</f>
        <v/>
      </c>
      <c r="M662" s="24" t="str">
        <f>IF(ISERROR(VLOOKUP($K662,Zoznamy!$L$4:$M$7,2,FALSE)),"",VLOOKUP($K662,Zoznamy!$L$4:$M$7,2,FALSE))</f>
        <v/>
      </c>
      <c r="N662" s="24" t="str">
        <f t="shared" si="11"/>
        <v/>
      </c>
      <c r="O662" s="24" t="str">
        <f>IF(ISERROR(VLOOKUP($B662,Zoznamy!$B$4:$K$12,10,FALSE)),"",VLOOKUP($B662,Zoznamy!$B$4:$K$12,10,FALSE))</f>
        <v/>
      </c>
    </row>
    <row r="663" spans="1:15" x14ac:dyDescent="0.25">
      <c r="A663" s="12"/>
      <c r="B663" s="18" t="s">
        <v>1076</v>
      </c>
      <c r="C663" s="12" t="str">
        <f>IF(ISERROR(VLOOKUP($B663,Zoznamy!$B$4:$C$11,2,FALSE)),"",VLOOKUP($B663,Zoznamy!$B$4:$C$11,2,FALSE))</f>
        <v/>
      </c>
      <c r="D663" s="18" t="s">
        <v>1154</v>
      </c>
      <c r="E663" s="18" t="s">
        <v>1164</v>
      </c>
      <c r="F663" s="18"/>
      <c r="G663" s="18" t="s">
        <v>1166</v>
      </c>
      <c r="H663" s="100" t="s">
        <v>1165</v>
      </c>
      <c r="I663" s="12" t="str">
        <f>IF(ISERROR(VLOOKUP($H663,Zoznamy!$H$3:$I$620,2,FALSE)),"",VLOOKUP($H663,Zoznamy!$H$3:$I$620,2,FALSE))</f>
        <v/>
      </c>
      <c r="J663" s="24"/>
      <c r="K663" s="24" t="s">
        <v>1156</v>
      </c>
      <c r="L663" s="24" t="str">
        <f>IF(ISERROR(VLOOKUP($B663&amp;" "&amp;$M663,Zoznamy!$N$4:$O$14,2,FALSE)),"",VLOOKUP($B663&amp;" "&amp;$M663,Zoznamy!$N$4:$O$14,2,FALSE))</f>
        <v/>
      </c>
      <c r="M663" s="24" t="str">
        <f>IF(ISERROR(VLOOKUP($K663,Zoznamy!$L$4:$M$7,2,FALSE)),"",VLOOKUP($K663,Zoznamy!$L$4:$M$7,2,FALSE))</f>
        <v/>
      </c>
      <c r="N663" s="24" t="str">
        <f t="shared" si="11"/>
        <v/>
      </c>
      <c r="O663" s="24" t="str">
        <f>IF(ISERROR(VLOOKUP($B663,Zoznamy!$B$4:$K$12,10,FALSE)),"",VLOOKUP($B663,Zoznamy!$B$4:$K$12,10,FALSE))</f>
        <v/>
      </c>
    </row>
    <row r="664" spans="1:15" x14ac:dyDescent="0.25">
      <c r="A664" s="12"/>
      <c r="B664" s="18" t="s">
        <v>1076</v>
      </c>
      <c r="C664" s="12" t="str">
        <f>IF(ISERROR(VLOOKUP($B664,Zoznamy!$B$4:$C$11,2,FALSE)),"",VLOOKUP($B664,Zoznamy!$B$4:$C$11,2,FALSE))</f>
        <v/>
      </c>
      <c r="D664" s="18" t="s">
        <v>1154</v>
      </c>
      <c r="E664" s="18" t="s">
        <v>1164</v>
      </c>
      <c r="F664" s="18"/>
      <c r="G664" s="18" t="s">
        <v>1166</v>
      </c>
      <c r="H664" s="100" t="s">
        <v>1165</v>
      </c>
      <c r="I664" s="12" t="str">
        <f>IF(ISERROR(VLOOKUP($H664,Zoznamy!$H$3:$I$620,2,FALSE)),"",VLOOKUP($H664,Zoznamy!$H$3:$I$620,2,FALSE))</f>
        <v/>
      </c>
      <c r="J664" s="24"/>
      <c r="K664" s="24" t="s">
        <v>1156</v>
      </c>
      <c r="L664" s="24" t="str">
        <f>IF(ISERROR(VLOOKUP($B664&amp;" "&amp;$M664,Zoznamy!$N$4:$O$14,2,FALSE)),"",VLOOKUP($B664&amp;" "&amp;$M664,Zoznamy!$N$4:$O$14,2,FALSE))</f>
        <v/>
      </c>
      <c r="M664" s="24" t="str">
        <f>IF(ISERROR(VLOOKUP($K664,Zoznamy!$L$4:$M$7,2,FALSE)),"",VLOOKUP($K664,Zoznamy!$L$4:$M$7,2,FALSE))</f>
        <v/>
      </c>
      <c r="N664" s="24" t="str">
        <f t="shared" si="11"/>
        <v/>
      </c>
      <c r="O664" s="24" t="str">
        <f>IF(ISERROR(VLOOKUP($B664,Zoznamy!$B$4:$K$12,10,FALSE)),"",VLOOKUP($B664,Zoznamy!$B$4:$K$12,10,FALSE))</f>
        <v/>
      </c>
    </row>
    <row r="665" spans="1:15" x14ac:dyDescent="0.25">
      <c r="A665" s="12"/>
      <c r="B665" s="18" t="s">
        <v>1076</v>
      </c>
      <c r="C665" s="12" t="str">
        <f>IF(ISERROR(VLOOKUP($B665,Zoznamy!$B$4:$C$11,2,FALSE)),"",VLOOKUP($B665,Zoznamy!$B$4:$C$11,2,FALSE))</f>
        <v/>
      </c>
      <c r="D665" s="18" t="s">
        <v>1154</v>
      </c>
      <c r="E665" s="18" t="s">
        <v>1164</v>
      </c>
      <c r="F665" s="18"/>
      <c r="G665" s="18" t="s">
        <v>1166</v>
      </c>
      <c r="H665" s="100" t="s">
        <v>1165</v>
      </c>
      <c r="I665" s="12" t="str">
        <f>IF(ISERROR(VLOOKUP($H665,Zoznamy!$H$3:$I$620,2,FALSE)),"",VLOOKUP($H665,Zoznamy!$H$3:$I$620,2,FALSE))</f>
        <v/>
      </c>
      <c r="J665" s="24"/>
      <c r="K665" s="24" t="s">
        <v>1156</v>
      </c>
      <c r="L665" s="24" t="str">
        <f>IF(ISERROR(VLOOKUP($B665&amp;" "&amp;$M665,Zoznamy!$N$4:$O$14,2,FALSE)),"",VLOOKUP($B665&amp;" "&amp;$M665,Zoznamy!$N$4:$O$14,2,FALSE))</f>
        <v/>
      </c>
      <c r="M665" s="24" t="str">
        <f>IF(ISERROR(VLOOKUP($K665,Zoznamy!$L$4:$M$7,2,FALSE)),"",VLOOKUP($K665,Zoznamy!$L$4:$M$7,2,FALSE))</f>
        <v/>
      </c>
      <c r="N665" s="24" t="str">
        <f t="shared" si="11"/>
        <v/>
      </c>
      <c r="O665" s="24" t="str">
        <f>IF(ISERROR(VLOOKUP($B665,Zoznamy!$B$4:$K$12,10,FALSE)),"",VLOOKUP($B665,Zoznamy!$B$4:$K$12,10,FALSE))</f>
        <v/>
      </c>
    </row>
    <row r="666" spans="1:15" x14ac:dyDescent="0.25">
      <c r="A666" s="12"/>
      <c r="B666" s="18" t="s">
        <v>1076</v>
      </c>
      <c r="C666" s="12" t="str">
        <f>IF(ISERROR(VLOOKUP($B666,Zoznamy!$B$4:$C$11,2,FALSE)),"",VLOOKUP($B666,Zoznamy!$B$4:$C$11,2,FALSE))</f>
        <v/>
      </c>
      <c r="D666" s="18" t="s">
        <v>1154</v>
      </c>
      <c r="E666" s="18" t="s">
        <v>1164</v>
      </c>
      <c r="F666" s="18"/>
      <c r="G666" s="18" t="s">
        <v>1166</v>
      </c>
      <c r="H666" s="100" t="s">
        <v>1165</v>
      </c>
      <c r="I666" s="12" t="str">
        <f>IF(ISERROR(VLOOKUP($H666,Zoznamy!$H$3:$I$620,2,FALSE)),"",VLOOKUP($H666,Zoznamy!$H$3:$I$620,2,FALSE))</f>
        <v/>
      </c>
      <c r="J666" s="24"/>
      <c r="K666" s="24" t="s">
        <v>1156</v>
      </c>
      <c r="L666" s="24" t="str">
        <f>IF(ISERROR(VLOOKUP($B666&amp;" "&amp;$M666,Zoznamy!$N$4:$O$14,2,FALSE)),"",VLOOKUP($B666&amp;" "&amp;$M666,Zoznamy!$N$4:$O$14,2,FALSE))</f>
        <v/>
      </c>
      <c r="M666" s="24" t="str">
        <f>IF(ISERROR(VLOOKUP($K666,Zoznamy!$L$4:$M$7,2,FALSE)),"",VLOOKUP($K666,Zoznamy!$L$4:$M$7,2,FALSE))</f>
        <v/>
      </c>
      <c r="N666" s="24" t="str">
        <f t="shared" si="11"/>
        <v/>
      </c>
      <c r="O666" s="24" t="str">
        <f>IF(ISERROR(VLOOKUP($B666,Zoznamy!$B$4:$K$12,10,FALSE)),"",VLOOKUP($B666,Zoznamy!$B$4:$K$12,10,FALSE))</f>
        <v/>
      </c>
    </row>
    <row r="667" spans="1:15" x14ac:dyDescent="0.25">
      <c r="A667" s="12"/>
      <c r="B667" s="18" t="s">
        <v>1076</v>
      </c>
      <c r="C667" s="12" t="str">
        <f>IF(ISERROR(VLOOKUP($B667,Zoznamy!$B$4:$C$11,2,FALSE)),"",VLOOKUP($B667,Zoznamy!$B$4:$C$11,2,FALSE))</f>
        <v/>
      </c>
      <c r="D667" s="18" t="s">
        <v>1154</v>
      </c>
      <c r="E667" s="18" t="s">
        <v>1164</v>
      </c>
      <c r="F667" s="18"/>
      <c r="G667" s="18" t="s">
        <v>1166</v>
      </c>
      <c r="H667" s="100" t="s">
        <v>1165</v>
      </c>
      <c r="I667" s="12" t="str">
        <f>IF(ISERROR(VLOOKUP($H667,Zoznamy!$H$3:$I$620,2,FALSE)),"",VLOOKUP($H667,Zoznamy!$H$3:$I$620,2,FALSE))</f>
        <v/>
      </c>
      <c r="J667" s="24"/>
      <c r="K667" s="24" t="s">
        <v>1156</v>
      </c>
      <c r="L667" s="24" t="str">
        <f>IF(ISERROR(VLOOKUP($B667&amp;" "&amp;$M667,Zoznamy!$N$4:$O$14,2,FALSE)),"",VLOOKUP($B667&amp;" "&amp;$M667,Zoznamy!$N$4:$O$14,2,FALSE))</f>
        <v/>
      </c>
      <c r="M667" s="24" t="str">
        <f>IF(ISERROR(VLOOKUP($K667,Zoznamy!$L$4:$M$7,2,FALSE)),"",VLOOKUP($K667,Zoznamy!$L$4:$M$7,2,FALSE))</f>
        <v/>
      </c>
      <c r="N667" s="24" t="str">
        <f t="shared" si="11"/>
        <v/>
      </c>
      <c r="O667" s="24" t="str">
        <f>IF(ISERROR(VLOOKUP($B667,Zoznamy!$B$4:$K$12,10,FALSE)),"",VLOOKUP($B667,Zoznamy!$B$4:$K$12,10,FALSE))</f>
        <v/>
      </c>
    </row>
    <row r="668" spans="1:15" x14ac:dyDescent="0.25">
      <c r="A668" s="12"/>
      <c r="B668" s="18" t="s">
        <v>1076</v>
      </c>
      <c r="C668" s="12" t="str">
        <f>IF(ISERROR(VLOOKUP($B668,Zoznamy!$B$4:$C$11,2,FALSE)),"",VLOOKUP($B668,Zoznamy!$B$4:$C$11,2,FALSE))</f>
        <v/>
      </c>
      <c r="D668" s="18" t="s">
        <v>1154</v>
      </c>
      <c r="E668" s="18" t="s">
        <v>1164</v>
      </c>
      <c r="F668" s="18"/>
      <c r="G668" s="18" t="s">
        <v>1166</v>
      </c>
      <c r="H668" s="100" t="s">
        <v>1165</v>
      </c>
      <c r="I668" s="12" t="str">
        <f>IF(ISERROR(VLOOKUP($H668,Zoznamy!$H$3:$I$620,2,FALSE)),"",VLOOKUP($H668,Zoznamy!$H$3:$I$620,2,FALSE))</f>
        <v/>
      </c>
      <c r="J668" s="24"/>
      <c r="K668" s="24" t="s">
        <v>1156</v>
      </c>
      <c r="L668" s="24" t="str">
        <f>IF(ISERROR(VLOOKUP($B668&amp;" "&amp;$M668,Zoznamy!$N$4:$O$14,2,FALSE)),"",VLOOKUP($B668&amp;" "&amp;$M668,Zoznamy!$N$4:$O$14,2,FALSE))</f>
        <v/>
      </c>
      <c r="M668" s="24" t="str">
        <f>IF(ISERROR(VLOOKUP($K668,Zoznamy!$L$4:$M$7,2,FALSE)),"",VLOOKUP($K668,Zoznamy!$L$4:$M$7,2,FALSE))</f>
        <v/>
      </c>
      <c r="N668" s="24" t="str">
        <f t="shared" si="11"/>
        <v/>
      </c>
      <c r="O668" s="24" t="str">
        <f>IF(ISERROR(VLOOKUP($B668,Zoznamy!$B$4:$K$12,10,FALSE)),"",VLOOKUP($B668,Zoznamy!$B$4:$K$12,10,FALSE))</f>
        <v/>
      </c>
    </row>
    <row r="669" spans="1:15" x14ac:dyDescent="0.25">
      <c r="A669" s="12"/>
      <c r="B669" s="18" t="s">
        <v>1076</v>
      </c>
      <c r="C669" s="12" t="str">
        <f>IF(ISERROR(VLOOKUP($B669,Zoznamy!$B$4:$C$11,2,FALSE)),"",VLOOKUP($B669,Zoznamy!$B$4:$C$11,2,FALSE))</f>
        <v/>
      </c>
      <c r="D669" s="18" t="s">
        <v>1154</v>
      </c>
      <c r="E669" s="18" t="s">
        <v>1164</v>
      </c>
      <c r="F669" s="18"/>
      <c r="G669" s="18" t="s">
        <v>1166</v>
      </c>
      <c r="H669" s="100" t="s">
        <v>1165</v>
      </c>
      <c r="I669" s="12" t="str">
        <f>IF(ISERROR(VLOOKUP($H669,Zoznamy!$H$3:$I$620,2,FALSE)),"",VLOOKUP($H669,Zoznamy!$H$3:$I$620,2,FALSE))</f>
        <v/>
      </c>
      <c r="J669" s="24"/>
      <c r="K669" s="24" t="s">
        <v>1156</v>
      </c>
      <c r="L669" s="24" t="str">
        <f>IF(ISERROR(VLOOKUP($B669&amp;" "&amp;$M669,Zoznamy!$N$4:$O$14,2,FALSE)),"",VLOOKUP($B669&amp;" "&amp;$M669,Zoznamy!$N$4:$O$14,2,FALSE))</f>
        <v/>
      </c>
      <c r="M669" s="24" t="str">
        <f>IF(ISERROR(VLOOKUP($K669,Zoznamy!$L$4:$M$7,2,FALSE)),"",VLOOKUP($K669,Zoznamy!$L$4:$M$7,2,FALSE))</f>
        <v/>
      </c>
      <c r="N669" s="24" t="str">
        <f t="shared" si="11"/>
        <v/>
      </c>
      <c r="O669" s="24" t="str">
        <f>IF(ISERROR(VLOOKUP($B669,Zoznamy!$B$4:$K$12,10,FALSE)),"",VLOOKUP($B669,Zoznamy!$B$4:$K$12,10,FALSE))</f>
        <v/>
      </c>
    </row>
    <row r="670" spans="1:15" x14ac:dyDescent="0.25">
      <c r="A670" s="12"/>
      <c r="B670" s="18" t="s">
        <v>1076</v>
      </c>
      <c r="C670" s="12" t="str">
        <f>IF(ISERROR(VLOOKUP($B670,Zoznamy!$B$4:$C$11,2,FALSE)),"",VLOOKUP($B670,Zoznamy!$B$4:$C$11,2,FALSE))</f>
        <v/>
      </c>
      <c r="D670" s="18" t="s">
        <v>1154</v>
      </c>
      <c r="E670" s="18" t="s">
        <v>1164</v>
      </c>
      <c r="F670" s="18"/>
      <c r="G670" s="18" t="s">
        <v>1166</v>
      </c>
      <c r="H670" s="100" t="s">
        <v>1165</v>
      </c>
      <c r="I670" s="12" t="str">
        <f>IF(ISERROR(VLOOKUP($H670,Zoznamy!$H$3:$I$620,2,FALSE)),"",VLOOKUP($H670,Zoznamy!$H$3:$I$620,2,FALSE))</f>
        <v/>
      </c>
      <c r="J670" s="24"/>
      <c r="K670" s="24" t="s">
        <v>1156</v>
      </c>
      <c r="L670" s="24" t="str">
        <f>IF(ISERROR(VLOOKUP($B670&amp;" "&amp;$M670,Zoznamy!$N$4:$O$14,2,FALSE)),"",VLOOKUP($B670&amp;" "&amp;$M670,Zoznamy!$N$4:$O$14,2,FALSE))</f>
        <v/>
      </c>
      <c r="M670" s="24" t="str">
        <f>IF(ISERROR(VLOOKUP($K670,Zoznamy!$L$4:$M$7,2,FALSE)),"",VLOOKUP($K670,Zoznamy!$L$4:$M$7,2,FALSE))</f>
        <v/>
      </c>
      <c r="N670" s="24" t="str">
        <f t="shared" si="11"/>
        <v/>
      </c>
      <c r="O670" s="24" t="str">
        <f>IF(ISERROR(VLOOKUP($B670,Zoznamy!$B$4:$K$12,10,FALSE)),"",VLOOKUP($B670,Zoznamy!$B$4:$K$12,10,FALSE))</f>
        <v/>
      </c>
    </row>
    <row r="671" spans="1:15" x14ac:dyDescent="0.25">
      <c r="A671" s="12"/>
      <c r="B671" s="18" t="s">
        <v>1076</v>
      </c>
      <c r="C671" s="12" t="str">
        <f>IF(ISERROR(VLOOKUP($B671,Zoznamy!$B$4:$C$11,2,FALSE)),"",VLOOKUP($B671,Zoznamy!$B$4:$C$11,2,FALSE))</f>
        <v/>
      </c>
      <c r="D671" s="18" t="s">
        <v>1154</v>
      </c>
      <c r="E671" s="18" t="s">
        <v>1164</v>
      </c>
      <c r="F671" s="18"/>
      <c r="G671" s="18" t="s">
        <v>1166</v>
      </c>
      <c r="H671" s="100" t="s">
        <v>1165</v>
      </c>
      <c r="I671" s="12" t="str">
        <f>IF(ISERROR(VLOOKUP($H671,Zoznamy!$H$3:$I$620,2,FALSE)),"",VLOOKUP($H671,Zoznamy!$H$3:$I$620,2,FALSE))</f>
        <v/>
      </c>
      <c r="J671" s="24"/>
      <c r="K671" s="24" t="s">
        <v>1156</v>
      </c>
      <c r="L671" s="24" t="str">
        <f>IF(ISERROR(VLOOKUP($B671&amp;" "&amp;$M671,Zoznamy!$N$4:$O$14,2,FALSE)),"",VLOOKUP($B671&amp;" "&amp;$M671,Zoznamy!$N$4:$O$14,2,FALSE))</f>
        <v/>
      </c>
      <c r="M671" s="24" t="str">
        <f>IF(ISERROR(VLOOKUP($K671,Zoznamy!$L$4:$M$7,2,FALSE)),"",VLOOKUP($K671,Zoznamy!$L$4:$M$7,2,FALSE))</f>
        <v/>
      </c>
      <c r="N671" s="24" t="str">
        <f t="shared" si="11"/>
        <v/>
      </c>
      <c r="O671" s="24" t="str">
        <f>IF(ISERROR(VLOOKUP($B671,Zoznamy!$B$4:$K$12,10,FALSE)),"",VLOOKUP($B671,Zoznamy!$B$4:$K$12,10,FALSE))</f>
        <v/>
      </c>
    </row>
    <row r="672" spans="1:15" x14ac:dyDescent="0.25">
      <c r="A672" s="12"/>
      <c r="B672" s="18" t="s">
        <v>1076</v>
      </c>
      <c r="C672" s="12" t="str">
        <f>IF(ISERROR(VLOOKUP($B672,Zoznamy!$B$4:$C$11,2,FALSE)),"",VLOOKUP($B672,Zoznamy!$B$4:$C$11,2,FALSE))</f>
        <v/>
      </c>
      <c r="D672" s="18" t="s">
        <v>1154</v>
      </c>
      <c r="E672" s="18" t="s">
        <v>1164</v>
      </c>
      <c r="F672" s="18"/>
      <c r="G672" s="18" t="s">
        <v>1166</v>
      </c>
      <c r="H672" s="100" t="s">
        <v>1165</v>
      </c>
      <c r="I672" s="12" t="str">
        <f>IF(ISERROR(VLOOKUP($H672,Zoznamy!$H$3:$I$620,2,FALSE)),"",VLOOKUP($H672,Zoznamy!$H$3:$I$620,2,FALSE))</f>
        <v/>
      </c>
      <c r="J672" s="24"/>
      <c r="K672" s="24" t="s">
        <v>1156</v>
      </c>
      <c r="L672" s="24" t="str">
        <f>IF(ISERROR(VLOOKUP($B672&amp;" "&amp;$M672,Zoznamy!$N$4:$O$14,2,FALSE)),"",VLOOKUP($B672&amp;" "&amp;$M672,Zoznamy!$N$4:$O$14,2,FALSE))</f>
        <v/>
      </c>
      <c r="M672" s="24" t="str">
        <f>IF(ISERROR(VLOOKUP($K672,Zoznamy!$L$4:$M$7,2,FALSE)),"",VLOOKUP($K672,Zoznamy!$L$4:$M$7,2,FALSE))</f>
        <v/>
      </c>
      <c r="N672" s="24" t="str">
        <f t="shared" si="11"/>
        <v/>
      </c>
      <c r="O672" s="24" t="str">
        <f>IF(ISERROR(VLOOKUP($B672,Zoznamy!$B$4:$K$12,10,FALSE)),"",VLOOKUP($B672,Zoznamy!$B$4:$K$12,10,FALSE))</f>
        <v/>
      </c>
    </row>
    <row r="673" spans="1:15" x14ac:dyDescent="0.25">
      <c r="A673" s="12"/>
      <c r="B673" s="18" t="s">
        <v>1076</v>
      </c>
      <c r="C673" s="12" t="str">
        <f>IF(ISERROR(VLOOKUP($B673,Zoznamy!$B$4:$C$11,2,FALSE)),"",VLOOKUP($B673,Zoznamy!$B$4:$C$11,2,FALSE))</f>
        <v/>
      </c>
      <c r="D673" s="18" t="s">
        <v>1154</v>
      </c>
      <c r="E673" s="18" t="s">
        <v>1164</v>
      </c>
      <c r="F673" s="18"/>
      <c r="G673" s="18" t="s">
        <v>1166</v>
      </c>
      <c r="H673" s="100" t="s">
        <v>1165</v>
      </c>
      <c r="I673" s="12" t="str">
        <f>IF(ISERROR(VLOOKUP($H673,Zoznamy!$H$3:$I$620,2,FALSE)),"",VLOOKUP($H673,Zoznamy!$H$3:$I$620,2,FALSE))</f>
        <v/>
      </c>
      <c r="J673" s="24"/>
      <c r="K673" s="24" t="s">
        <v>1156</v>
      </c>
      <c r="L673" s="24" t="str">
        <f>IF(ISERROR(VLOOKUP($B673&amp;" "&amp;$M673,Zoznamy!$N$4:$O$14,2,FALSE)),"",VLOOKUP($B673&amp;" "&amp;$M673,Zoznamy!$N$4:$O$14,2,FALSE))</f>
        <v/>
      </c>
      <c r="M673" s="24" t="str">
        <f>IF(ISERROR(VLOOKUP($K673,Zoznamy!$L$4:$M$7,2,FALSE)),"",VLOOKUP($K673,Zoznamy!$L$4:$M$7,2,FALSE))</f>
        <v/>
      </c>
      <c r="N673" s="24" t="str">
        <f t="shared" si="11"/>
        <v/>
      </c>
      <c r="O673" s="24" t="str">
        <f>IF(ISERROR(VLOOKUP($B673,Zoznamy!$B$4:$K$12,10,FALSE)),"",VLOOKUP($B673,Zoznamy!$B$4:$K$12,10,FALSE))</f>
        <v/>
      </c>
    </row>
    <row r="674" spans="1:15" x14ac:dyDescent="0.25">
      <c r="A674" s="12"/>
      <c r="B674" s="18" t="s">
        <v>1076</v>
      </c>
      <c r="C674" s="12" t="str">
        <f>IF(ISERROR(VLOOKUP($B674,Zoznamy!$B$4:$C$11,2,FALSE)),"",VLOOKUP($B674,Zoznamy!$B$4:$C$11,2,FALSE))</f>
        <v/>
      </c>
      <c r="D674" s="18" t="s">
        <v>1154</v>
      </c>
      <c r="E674" s="18" t="s">
        <v>1164</v>
      </c>
      <c r="F674" s="18"/>
      <c r="G674" s="18" t="s">
        <v>1166</v>
      </c>
      <c r="H674" s="100" t="s">
        <v>1165</v>
      </c>
      <c r="I674" s="12" t="str">
        <f>IF(ISERROR(VLOOKUP($H674,Zoznamy!$H$3:$I$620,2,FALSE)),"",VLOOKUP($H674,Zoznamy!$H$3:$I$620,2,FALSE))</f>
        <v/>
      </c>
      <c r="J674" s="24"/>
      <c r="K674" s="24" t="s">
        <v>1156</v>
      </c>
      <c r="L674" s="24" t="str">
        <f>IF(ISERROR(VLOOKUP($B674&amp;" "&amp;$M674,Zoznamy!$N$4:$O$14,2,FALSE)),"",VLOOKUP($B674&amp;" "&amp;$M674,Zoznamy!$N$4:$O$14,2,FALSE))</f>
        <v/>
      </c>
      <c r="M674" s="24" t="str">
        <f>IF(ISERROR(VLOOKUP($K674,Zoznamy!$L$4:$M$7,2,FALSE)),"",VLOOKUP($K674,Zoznamy!$L$4:$M$7,2,FALSE))</f>
        <v/>
      </c>
      <c r="N674" s="24" t="str">
        <f t="shared" si="11"/>
        <v/>
      </c>
      <c r="O674" s="24" t="str">
        <f>IF(ISERROR(VLOOKUP($B674,Zoznamy!$B$4:$K$12,10,FALSE)),"",VLOOKUP($B674,Zoznamy!$B$4:$K$12,10,FALSE))</f>
        <v/>
      </c>
    </row>
    <row r="675" spans="1:15" x14ac:dyDescent="0.25">
      <c r="A675" s="12"/>
      <c r="B675" s="18" t="s">
        <v>1076</v>
      </c>
      <c r="C675" s="12" t="str">
        <f>IF(ISERROR(VLOOKUP($B675,Zoznamy!$B$4:$C$11,2,FALSE)),"",VLOOKUP($B675,Zoznamy!$B$4:$C$11,2,FALSE))</f>
        <v/>
      </c>
      <c r="D675" s="18" t="s">
        <v>1154</v>
      </c>
      <c r="E675" s="18" t="s">
        <v>1164</v>
      </c>
      <c r="F675" s="18"/>
      <c r="G675" s="18" t="s">
        <v>1166</v>
      </c>
      <c r="H675" s="100" t="s">
        <v>1165</v>
      </c>
      <c r="I675" s="12" t="str">
        <f>IF(ISERROR(VLOOKUP($H675,Zoznamy!$H$3:$I$620,2,FALSE)),"",VLOOKUP($H675,Zoznamy!$H$3:$I$620,2,FALSE))</f>
        <v/>
      </c>
      <c r="J675" s="24"/>
      <c r="K675" s="24" t="s">
        <v>1156</v>
      </c>
      <c r="L675" s="24" t="str">
        <f>IF(ISERROR(VLOOKUP($B675&amp;" "&amp;$M675,Zoznamy!$N$4:$O$14,2,FALSE)),"",VLOOKUP($B675&amp;" "&amp;$M675,Zoznamy!$N$4:$O$14,2,FALSE))</f>
        <v/>
      </c>
      <c r="M675" s="24" t="str">
        <f>IF(ISERROR(VLOOKUP($K675,Zoznamy!$L$4:$M$7,2,FALSE)),"",VLOOKUP($K675,Zoznamy!$L$4:$M$7,2,FALSE))</f>
        <v/>
      </c>
      <c r="N675" s="24" t="str">
        <f t="shared" si="11"/>
        <v/>
      </c>
      <c r="O675" s="24" t="str">
        <f>IF(ISERROR(VLOOKUP($B675,Zoznamy!$B$4:$K$12,10,FALSE)),"",VLOOKUP($B675,Zoznamy!$B$4:$K$12,10,FALSE))</f>
        <v/>
      </c>
    </row>
    <row r="676" spans="1:15" x14ac:dyDescent="0.25">
      <c r="A676" s="12"/>
      <c r="B676" s="18" t="s">
        <v>1076</v>
      </c>
      <c r="C676" s="12" t="str">
        <f>IF(ISERROR(VLOOKUP($B676,Zoznamy!$B$4:$C$11,2,FALSE)),"",VLOOKUP($B676,Zoznamy!$B$4:$C$11,2,FALSE))</f>
        <v/>
      </c>
      <c r="D676" s="18" t="s">
        <v>1154</v>
      </c>
      <c r="E676" s="18" t="s">
        <v>1164</v>
      </c>
      <c r="F676" s="18"/>
      <c r="G676" s="18" t="s">
        <v>1166</v>
      </c>
      <c r="H676" s="100" t="s">
        <v>1165</v>
      </c>
      <c r="I676" s="12" t="str">
        <f>IF(ISERROR(VLOOKUP($H676,Zoznamy!$H$3:$I$620,2,FALSE)),"",VLOOKUP($H676,Zoznamy!$H$3:$I$620,2,FALSE))</f>
        <v/>
      </c>
      <c r="J676" s="24"/>
      <c r="K676" s="24" t="s">
        <v>1156</v>
      </c>
      <c r="L676" s="24" t="str">
        <f>IF(ISERROR(VLOOKUP($B676&amp;" "&amp;$M676,Zoznamy!$N$4:$O$14,2,FALSE)),"",VLOOKUP($B676&amp;" "&amp;$M676,Zoznamy!$N$4:$O$14,2,FALSE))</f>
        <v/>
      </c>
      <c r="M676" s="24" t="str">
        <f>IF(ISERROR(VLOOKUP($K676,Zoznamy!$L$4:$M$7,2,FALSE)),"",VLOOKUP($K676,Zoznamy!$L$4:$M$7,2,FALSE))</f>
        <v/>
      </c>
      <c r="N676" s="24" t="str">
        <f t="shared" si="11"/>
        <v/>
      </c>
      <c r="O676" s="24" t="str">
        <f>IF(ISERROR(VLOOKUP($B676,Zoznamy!$B$4:$K$12,10,FALSE)),"",VLOOKUP($B676,Zoznamy!$B$4:$K$12,10,FALSE))</f>
        <v/>
      </c>
    </row>
    <row r="677" spans="1:15" x14ac:dyDescent="0.25">
      <c r="A677" s="12"/>
      <c r="B677" s="18" t="s">
        <v>1076</v>
      </c>
      <c r="C677" s="12" t="str">
        <f>IF(ISERROR(VLOOKUP($B677,Zoznamy!$B$4:$C$11,2,FALSE)),"",VLOOKUP($B677,Zoznamy!$B$4:$C$11,2,FALSE))</f>
        <v/>
      </c>
      <c r="D677" s="18" t="s">
        <v>1154</v>
      </c>
      <c r="E677" s="18" t="s">
        <v>1164</v>
      </c>
      <c r="F677" s="18"/>
      <c r="G677" s="18" t="s">
        <v>1166</v>
      </c>
      <c r="H677" s="100" t="s">
        <v>1165</v>
      </c>
      <c r="I677" s="12" t="str">
        <f>IF(ISERROR(VLOOKUP($H677,Zoznamy!$H$3:$I$620,2,FALSE)),"",VLOOKUP($H677,Zoznamy!$H$3:$I$620,2,FALSE))</f>
        <v/>
      </c>
      <c r="J677" s="24"/>
      <c r="K677" s="24" t="s">
        <v>1156</v>
      </c>
      <c r="L677" s="24" t="str">
        <f>IF(ISERROR(VLOOKUP($B677&amp;" "&amp;$M677,Zoznamy!$N$4:$O$14,2,FALSE)),"",VLOOKUP($B677&amp;" "&amp;$M677,Zoznamy!$N$4:$O$14,2,FALSE))</f>
        <v/>
      </c>
      <c r="M677" s="24" t="str">
        <f>IF(ISERROR(VLOOKUP($K677,Zoznamy!$L$4:$M$7,2,FALSE)),"",VLOOKUP($K677,Zoznamy!$L$4:$M$7,2,FALSE))</f>
        <v/>
      </c>
      <c r="N677" s="24" t="str">
        <f t="shared" si="11"/>
        <v/>
      </c>
      <c r="O677" s="24" t="str">
        <f>IF(ISERROR(VLOOKUP($B677,Zoznamy!$B$4:$K$12,10,FALSE)),"",VLOOKUP($B677,Zoznamy!$B$4:$K$12,10,FALSE))</f>
        <v/>
      </c>
    </row>
    <row r="678" spans="1:15" x14ac:dyDescent="0.25">
      <c r="A678" s="12"/>
      <c r="B678" s="18" t="s">
        <v>1076</v>
      </c>
      <c r="C678" s="12" t="str">
        <f>IF(ISERROR(VLOOKUP($B678,Zoznamy!$B$4:$C$11,2,FALSE)),"",VLOOKUP($B678,Zoznamy!$B$4:$C$11,2,FALSE))</f>
        <v/>
      </c>
      <c r="D678" s="18" t="s">
        <v>1154</v>
      </c>
      <c r="E678" s="18" t="s">
        <v>1164</v>
      </c>
      <c r="F678" s="18"/>
      <c r="G678" s="18" t="s">
        <v>1166</v>
      </c>
      <c r="H678" s="100" t="s">
        <v>1165</v>
      </c>
      <c r="I678" s="12" t="str">
        <f>IF(ISERROR(VLOOKUP($H678,Zoznamy!$H$3:$I$620,2,FALSE)),"",VLOOKUP($H678,Zoznamy!$H$3:$I$620,2,FALSE))</f>
        <v/>
      </c>
      <c r="J678" s="24"/>
      <c r="K678" s="24" t="s">
        <v>1156</v>
      </c>
      <c r="L678" s="24" t="str">
        <f>IF(ISERROR(VLOOKUP($B678&amp;" "&amp;$M678,Zoznamy!$N$4:$O$14,2,FALSE)),"",VLOOKUP($B678&amp;" "&amp;$M678,Zoznamy!$N$4:$O$14,2,FALSE))</f>
        <v/>
      </c>
      <c r="M678" s="24" t="str">
        <f>IF(ISERROR(VLOOKUP($K678,Zoznamy!$L$4:$M$7,2,FALSE)),"",VLOOKUP($K678,Zoznamy!$L$4:$M$7,2,FALSE))</f>
        <v/>
      </c>
      <c r="N678" s="24" t="str">
        <f t="shared" si="11"/>
        <v/>
      </c>
      <c r="O678" s="24" t="str">
        <f>IF(ISERROR(VLOOKUP($B678,Zoznamy!$B$4:$K$12,10,FALSE)),"",VLOOKUP($B678,Zoznamy!$B$4:$K$12,10,FALSE))</f>
        <v/>
      </c>
    </row>
    <row r="679" spans="1:15" x14ac:dyDescent="0.25">
      <c r="A679" s="12"/>
      <c r="B679" s="18" t="s">
        <v>1076</v>
      </c>
      <c r="C679" s="12" t="str">
        <f>IF(ISERROR(VLOOKUP($B679,Zoznamy!$B$4:$C$11,2,FALSE)),"",VLOOKUP($B679,Zoznamy!$B$4:$C$11,2,FALSE))</f>
        <v/>
      </c>
      <c r="D679" s="18" t="s">
        <v>1154</v>
      </c>
      <c r="E679" s="18" t="s">
        <v>1164</v>
      </c>
      <c r="F679" s="18"/>
      <c r="G679" s="18" t="s">
        <v>1166</v>
      </c>
      <c r="H679" s="100" t="s">
        <v>1165</v>
      </c>
      <c r="I679" s="12" t="str">
        <f>IF(ISERROR(VLOOKUP($H679,Zoznamy!$H$3:$I$620,2,FALSE)),"",VLOOKUP($H679,Zoznamy!$H$3:$I$620,2,FALSE))</f>
        <v/>
      </c>
      <c r="J679" s="24"/>
      <c r="K679" s="24" t="s">
        <v>1156</v>
      </c>
      <c r="L679" s="24" t="str">
        <f>IF(ISERROR(VLOOKUP($B679&amp;" "&amp;$M679,Zoznamy!$N$4:$O$14,2,FALSE)),"",VLOOKUP($B679&amp;" "&amp;$M679,Zoznamy!$N$4:$O$14,2,FALSE))</f>
        <v/>
      </c>
      <c r="M679" s="24" t="str">
        <f>IF(ISERROR(VLOOKUP($K679,Zoznamy!$L$4:$M$7,2,FALSE)),"",VLOOKUP($K679,Zoznamy!$L$4:$M$7,2,FALSE))</f>
        <v/>
      </c>
      <c r="N679" s="24" t="str">
        <f t="shared" si="11"/>
        <v/>
      </c>
      <c r="O679" s="24" t="str">
        <f>IF(ISERROR(VLOOKUP($B679,Zoznamy!$B$4:$K$12,10,FALSE)),"",VLOOKUP($B679,Zoznamy!$B$4:$K$12,10,FALSE))</f>
        <v/>
      </c>
    </row>
    <row r="680" spans="1:15" x14ac:dyDescent="0.25">
      <c r="A680" s="12"/>
      <c r="B680" s="18" t="s">
        <v>1076</v>
      </c>
      <c r="C680" s="12" t="str">
        <f>IF(ISERROR(VLOOKUP($B680,Zoznamy!$B$4:$C$11,2,FALSE)),"",VLOOKUP($B680,Zoznamy!$B$4:$C$11,2,FALSE))</f>
        <v/>
      </c>
      <c r="D680" s="18" t="s">
        <v>1154</v>
      </c>
      <c r="E680" s="18" t="s">
        <v>1164</v>
      </c>
      <c r="F680" s="18"/>
      <c r="G680" s="18" t="s">
        <v>1166</v>
      </c>
      <c r="H680" s="100" t="s">
        <v>1165</v>
      </c>
      <c r="I680" s="12" t="str">
        <f>IF(ISERROR(VLOOKUP($H680,Zoznamy!$H$3:$I$620,2,FALSE)),"",VLOOKUP($H680,Zoznamy!$H$3:$I$620,2,FALSE))</f>
        <v/>
      </c>
      <c r="J680" s="24"/>
      <c r="K680" s="24" t="s">
        <v>1156</v>
      </c>
      <c r="L680" s="24" t="str">
        <f>IF(ISERROR(VLOOKUP($B680&amp;" "&amp;$M680,Zoznamy!$N$4:$O$14,2,FALSE)),"",VLOOKUP($B680&amp;" "&amp;$M680,Zoznamy!$N$4:$O$14,2,FALSE))</f>
        <v/>
      </c>
      <c r="M680" s="24" t="str">
        <f>IF(ISERROR(VLOOKUP($K680,Zoznamy!$L$4:$M$7,2,FALSE)),"",VLOOKUP($K680,Zoznamy!$L$4:$M$7,2,FALSE))</f>
        <v/>
      </c>
      <c r="N680" s="24" t="str">
        <f t="shared" si="11"/>
        <v/>
      </c>
      <c r="O680" s="24" t="str">
        <f>IF(ISERROR(VLOOKUP($B680,Zoznamy!$B$4:$K$12,10,FALSE)),"",VLOOKUP($B680,Zoznamy!$B$4:$K$12,10,FALSE))</f>
        <v/>
      </c>
    </row>
    <row r="681" spans="1:15" x14ac:dyDescent="0.25">
      <c r="A681" s="12"/>
      <c r="B681" s="18" t="s">
        <v>1076</v>
      </c>
      <c r="C681" s="12" t="str">
        <f>IF(ISERROR(VLOOKUP($B681,Zoznamy!$B$4:$C$11,2,FALSE)),"",VLOOKUP($B681,Zoznamy!$B$4:$C$11,2,FALSE))</f>
        <v/>
      </c>
      <c r="D681" s="18" t="s">
        <v>1154</v>
      </c>
      <c r="E681" s="18" t="s">
        <v>1164</v>
      </c>
      <c r="F681" s="18"/>
      <c r="G681" s="18" t="s">
        <v>1166</v>
      </c>
      <c r="H681" s="100" t="s">
        <v>1165</v>
      </c>
      <c r="I681" s="12" t="str">
        <f>IF(ISERROR(VLOOKUP($H681,Zoznamy!$H$3:$I$620,2,FALSE)),"",VLOOKUP($H681,Zoznamy!$H$3:$I$620,2,FALSE))</f>
        <v/>
      </c>
      <c r="J681" s="24"/>
      <c r="K681" s="24" t="s">
        <v>1156</v>
      </c>
      <c r="L681" s="24" t="str">
        <f>IF(ISERROR(VLOOKUP($B681&amp;" "&amp;$M681,Zoznamy!$N$4:$O$14,2,FALSE)),"",VLOOKUP($B681&amp;" "&amp;$M681,Zoznamy!$N$4:$O$14,2,FALSE))</f>
        <v/>
      </c>
      <c r="M681" s="24" t="str">
        <f>IF(ISERROR(VLOOKUP($K681,Zoznamy!$L$4:$M$7,2,FALSE)),"",VLOOKUP($K681,Zoznamy!$L$4:$M$7,2,FALSE))</f>
        <v/>
      </c>
      <c r="N681" s="24" t="str">
        <f t="shared" si="11"/>
        <v/>
      </c>
      <c r="O681" s="24" t="str">
        <f>IF(ISERROR(VLOOKUP($B681,Zoznamy!$B$4:$K$12,10,FALSE)),"",VLOOKUP($B681,Zoznamy!$B$4:$K$12,10,FALSE))</f>
        <v/>
      </c>
    </row>
    <row r="682" spans="1:15" x14ac:dyDescent="0.25">
      <c r="A682" s="12"/>
      <c r="B682" s="18" t="s">
        <v>1076</v>
      </c>
      <c r="C682" s="12" t="str">
        <f>IF(ISERROR(VLOOKUP($B682,Zoznamy!$B$4:$C$11,2,FALSE)),"",VLOOKUP($B682,Zoznamy!$B$4:$C$11,2,FALSE))</f>
        <v/>
      </c>
      <c r="D682" s="18" t="s">
        <v>1154</v>
      </c>
      <c r="E682" s="18" t="s">
        <v>1164</v>
      </c>
      <c r="F682" s="18"/>
      <c r="G682" s="18" t="s">
        <v>1166</v>
      </c>
      <c r="H682" s="100" t="s">
        <v>1165</v>
      </c>
      <c r="I682" s="12" t="str">
        <f>IF(ISERROR(VLOOKUP($H682,Zoznamy!$H$3:$I$620,2,FALSE)),"",VLOOKUP($H682,Zoznamy!$H$3:$I$620,2,FALSE))</f>
        <v/>
      </c>
      <c r="J682" s="24"/>
      <c r="K682" s="24" t="s">
        <v>1156</v>
      </c>
      <c r="L682" s="24" t="str">
        <f>IF(ISERROR(VLOOKUP($B682&amp;" "&amp;$M682,Zoznamy!$N$4:$O$14,2,FALSE)),"",VLOOKUP($B682&amp;" "&amp;$M682,Zoznamy!$N$4:$O$14,2,FALSE))</f>
        <v/>
      </c>
      <c r="M682" s="24" t="str">
        <f>IF(ISERROR(VLOOKUP($K682,Zoznamy!$L$4:$M$7,2,FALSE)),"",VLOOKUP($K682,Zoznamy!$L$4:$M$7,2,FALSE))</f>
        <v/>
      </c>
      <c r="N682" s="24" t="str">
        <f t="shared" si="11"/>
        <v/>
      </c>
      <c r="O682" s="24" t="str">
        <f>IF(ISERROR(VLOOKUP($B682,Zoznamy!$B$4:$K$12,10,FALSE)),"",VLOOKUP($B682,Zoznamy!$B$4:$K$12,10,FALSE))</f>
        <v/>
      </c>
    </row>
    <row r="683" spans="1:15" x14ac:dyDescent="0.25">
      <c r="A683" s="12"/>
      <c r="B683" s="18" t="s">
        <v>1076</v>
      </c>
      <c r="C683" s="12" t="str">
        <f>IF(ISERROR(VLOOKUP($B683,Zoznamy!$B$4:$C$11,2,FALSE)),"",VLOOKUP($B683,Zoznamy!$B$4:$C$11,2,FALSE))</f>
        <v/>
      </c>
      <c r="D683" s="18" t="s">
        <v>1154</v>
      </c>
      <c r="E683" s="18" t="s">
        <v>1164</v>
      </c>
      <c r="F683" s="18"/>
      <c r="G683" s="18" t="s">
        <v>1166</v>
      </c>
      <c r="H683" s="100" t="s">
        <v>1165</v>
      </c>
      <c r="I683" s="12" t="str">
        <f>IF(ISERROR(VLOOKUP($H683,Zoznamy!$H$3:$I$620,2,FALSE)),"",VLOOKUP($H683,Zoznamy!$H$3:$I$620,2,FALSE))</f>
        <v/>
      </c>
      <c r="J683" s="24"/>
      <c r="K683" s="24" t="s">
        <v>1156</v>
      </c>
      <c r="L683" s="24" t="str">
        <f>IF(ISERROR(VLOOKUP($B683&amp;" "&amp;$M683,Zoznamy!$N$4:$O$14,2,FALSE)),"",VLOOKUP($B683&amp;" "&amp;$M683,Zoznamy!$N$4:$O$14,2,FALSE))</f>
        <v/>
      </c>
      <c r="M683" s="24" t="str">
        <f>IF(ISERROR(VLOOKUP($K683,Zoznamy!$L$4:$M$7,2,FALSE)),"",VLOOKUP($K683,Zoznamy!$L$4:$M$7,2,FALSE))</f>
        <v/>
      </c>
      <c r="N683" s="24" t="str">
        <f t="shared" si="11"/>
        <v/>
      </c>
      <c r="O683" s="24" t="str">
        <f>IF(ISERROR(VLOOKUP($B683,Zoznamy!$B$4:$K$12,10,FALSE)),"",VLOOKUP($B683,Zoznamy!$B$4:$K$12,10,FALSE))</f>
        <v/>
      </c>
    </row>
    <row r="684" spans="1:15" x14ac:dyDescent="0.25">
      <c r="A684" s="12"/>
      <c r="B684" s="18" t="s">
        <v>1076</v>
      </c>
      <c r="C684" s="12" t="str">
        <f>IF(ISERROR(VLOOKUP($B684,Zoznamy!$B$4:$C$11,2,FALSE)),"",VLOOKUP($B684,Zoznamy!$B$4:$C$11,2,FALSE))</f>
        <v/>
      </c>
      <c r="D684" s="18" t="s">
        <v>1154</v>
      </c>
      <c r="E684" s="18" t="s">
        <v>1164</v>
      </c>
      <c r="F684" s="18"/>
      <c r="G684" s="18" t="s">
        <v>1166</v>
      </c>
      <c r="H684" s="100" t="s">
        <v>1165</v>
      </c>
      <c r="I684" s="12" t="str">
        <f>IF(ISERROR(VLOOKUP($H684,Zoznamy!$H$3:$I$620,2,FALSE)),"",VLOOKUP($H684,Zoznamy!$H$3:$I$620,2,FALSE))</f>
        <v/>
      </c>
      <c r="J684" s="24"/>
      <c r="K684" s="24" t="s">
        <v>1156</v>
      </c>
      <c r="L684" s="24" t="str">
        <f>IF(ISERROR(VLOOKUP($B684&amp;" "&amp;$M684,Zoznamy!$N$4:$O$14,2,FALSE)),"",VLOOKUP($B684&amp;" "&amp;$M684,Zoznamy!$N$4:$O$14,2,FALSE))</f>
        <v/>
      </c>
      <c r="M684" s="24" t="str">
        <f>IF(ISERROR(VLOOKUP($K684,Zoznamy!$L$4:$M$7,2,FALSE)),"",VLOOKUP($K684,Zoznamy!$L$4:$M$7,2,FALSE))</f>
        <v/>
      </c>
      <c r="N684" s="24" t="str">
        <f t="shared" si="11"/>
        <v/>
      </c>
      <c r="O684" s="24" t="str">
        <f>IF(ISERROR(VLOOKUP($B684,Zoznamy!$B$4:$K$12,10,FALSE)),"",VLOOKUP($B684,Zoznamy!$B$4:$K$12,10,FALSE))</f>
        <v/>
      </c>
    </row>
    <row r="685" spans="1:15" x14ac:dyDescent="0.25">
      <c r="A685" s="12"/>
      <c r="B685" s="18" t="s">
        <v>1076</v>
      </c>
      <c r="C685" s="12" t="str">
        <f>IF(ISERROR(VLOOKUP($B685,Zoznamy!$B$4:$C$11,2,FALSE)),"",VLOOKUP($B685,Zoznamy!$B$4:$C$11,2,FALSE))</f>
        <v/>
      </c>
      <c r="D685" s="18" t="s">
        <v>1154</v>
      </c>
      <c r="E685" s="18" t="s">
        <v>1164</v>
      </c>
      <c r="F685" s="18"/>
      <c r="G685" s="18" t="s">
        <v>1166</v>
      </c>
      <c r="H685" s="100" t="s">
        <v>1165</v>
      </c>
      <c r="I685" s="12" t="str">
        <f>IF(ISERROR(VLOOKUP($H685,Zoznamy!$H$3:$I$620,2,FALSE)),"",VLOOKUP($H685,Zoznamy!$H$3:$I$620,2,FALSE))</f>
        <v/>
      </c>
      <c r="J685" s="24"/>
      <c r="K685" s="24" t="s">
        <v>1156</v>
      </c>
      <c r="L685" s="24" t="str">
        <f>IF(ISERROR(VLOOKUP($B685&amp;" "&amp;$M685,Zoznamy!$N$4:$O$14,2,FALSE)),"",VLOOKUP($B685&amp;" "&amp;$M685,Zoznamy!$N$4:$O$14,2,FALSE))</f>
        <v/>
      </c>
      <c r="M685" s="24" t="str">
        <f>IF(ISERROR(VLOOKUP($K685,Zoznamy!$L$4:$M$7,2,FALSE)),"",VLOOKUP($K685,Zoznamy!$L$4:$M$7,2,FALSE))</f>
        <v/>
      </c>
      <c r="N685" s="24" t="str">
        <f t="shared" si="11"/>
        <v/>
      </c>
      <c r="O685" s="24" t="str">
        <f>IF(ISERROR(VLOOKUP($B685,Zoznamy!$B$4:$K$12,10,FALSE)),"",VLOOKUP($B685,Zoznamy!$B$4:$K$12,10,FALSE))</f>
        <v/>
      </c>
    </row>
    <row r="686" spans="1:15" x14ac:dyDescent="0.25">
      <c r="A686" s="12"/>
      <c r="B686" s="18" t="s">
        <v>1076</v>
      </c>
      <c r="C686" s="12" t="str">
        <f>IF(ISERROR(VLOOKUP($B686,Zoznamy!$B$4:$C$11,2,FALSE)),"",VLOOKUP($B686,Zoznamy!$B$4:$C$11,2,FALSE))</f>
        <v/>
      </c>
      <c r="D686" s="18" t="s">
        <v>1154</v>
      </c>
      <c r="E686" s="18" t="s">
        <v>1164</v>
      </c>
      <c r="F686" s="18"/>
      <c r="G686" s="18" t="s">
        <v>1166</v>
      </c>
      <c r="H686" s="100" t="s">
        <v>1165</v>
      </c>
      <c r="I686" s="12" t="str">
        <f>IF(ISERROR(VLOOKUP($H686,Zoznamy!$H$3:$I$620,2,FALSE)),"",VLOOKUP($H686,Zoznamy!$H$3:$I$620,2,FALSE))</f>
        <v/>
      </c>
      <c r="J686" s="24"/>
      <c r="K686" s="24" t="s">
        <v>1156</v>
      </c>
      <c r="L686" s="24" t="str">
        <f>IF(ISERROR(VLOOKUP($B686&amp;" "&amp;$M686,Zoznamy!$N$4:$O$14,2,FALSE)),"",VLOOKUP($B686&amp;" "&amp;$M686,Zoznamy!$N$4:$O$14,2,FALSE))</f>
        <v/>
      </c>
      <c r="M686" s="24" t="str">
        <f>IF(ISERROR(VLOOKUP($K686,Zoznamy!$L$4:$M$7,2,FALSE)),"",VLOOKUP($K686,Zoznamy!$L$4:$M$7,2,FALSE))</f>
        <v/>
      </c>
      <c r="N686" s="24" t="str">
        <f t="shared" si="11"/>
        <v/>
      </c>
      <c r="O686" s="24" t="str">
        <f>IF(ISERROR(VLOOKUP($B686,Zoznamy!$B$4:$K$12,10,FALSE)),"",VLOOKUP($B686,Zoznamy!$B$4:$K$12,10,FALSE))</f>
        <v/>
      </c>
    </row>
    <row r="687" spans="1:15" x14ac:dyDescent="0.25">
      <c r="A687" s="12"/>
      <c r="B687" s="18" t="s">
        <v>1076</v>
      </c>
      <c r="C687" s="12" t="str">
        <f>IF(ISERROR(VLOOKUP($B687,Zoznamy!$B$4:$C$11,2,FALSE)),"",VLOOKUP($B687,Zoznamy!$B$4:$C$11,2,FALSE))</f>
        <v/>
      </c>
      <c r="D687" s="18" t="s">
        <v>1154</v>
      </c>
      <c r="E687" s="18" t="s">
        <v>1164</v>
      </c>
      <c r="F687" s="18"/>
      <c r="G687" s="18" t="s">
        <v>1166</v>
      </c>
      <c r="H687" s="100" t="s">
        <v>1165</v>
      </c>
      <c r="I687" s="12" t="str">
        <f>IF(ISERROR(VLOOKUP($H687,Zoznamy!$H$3:$I$620,2,FALSE)),"",VLOOKUP($H687,Zoznamy!$H$3:$I$620,2,FALSE))</f>
        <v/>
      </c>
      <c r="J687" s="24"/>
      <c r="K687" s="24" t="s">
        <v>1156</v>
      </c>
      <c r="L687" s="24" t="str">
        <f>IF(ISERROR(VLOOKUP($B687&amp;" "&amp;$M687,Zoznamy!$N$4:$O$14,2,FALSE)),"",VLOOKUP($B687&amp;" "&amp;$M687,Zoznamy!$N$4:$O$14,2,FALSE))</f>
        <v/>
      </c>
      <c r="M687" s="24" t="str">
        <f>IF(ISERROR(VLOOKUP($K687,Zoznamy!$L$4:$M$7,2,FALSE)),"",VLOOKUP($K687,Zoznamy!$L$4:$M$7,2,FALSE))</f>
        <v/>
      </c>
      <c r="N687" s="24" t="str">
        <f t="shared" si="11"/>
        <v/>
      </c>
      <c r="O687" s="24" t="str">
        <f>IF(ISERROR(VLOOKUP($B687,Zoznamy!$B$4:$K$12,10,FALSE)),"",VLOOKUP($B687,Zoznamy!$B$4:$K$12,10,FALSE))</f>
        <v/>
      </c>
    </row>
    <row r="688" spans="1:15" x14ac:dyDescent="0.25">
      <c r="A688" s="12"/>
      <c r="B688" s="18" t="s">
        <v>1076</v>
      </c>
      <c r="C688" s="12" t="str">
        <f>IF(ISERROR(VLOOKUP($B688,Zoznamy!$B$4:$C$11,2,FALSE)),"",VLOOKUP($B688,Zoznamy!$B$4:$C$11,2,FALSE))</f>
        <v/>
      </c>
      <c r="D688" s="18" t="s">
        <v>1154</v>
      </c>
      <c r="E688" s="18" t="s">
        <v>1164</v>
      </c>
      <c r="F688" s="18"/>
      <c r="G688" s="18" t="s">
        <v>1166</v>
      </c>
      <c r="H688" s="100" t="s">
        <v>1165</v>
      </c>
      <c r="I688" s="12" t="str">
        <f>IF(ISERROR(VLOOKUP($H688,Zoznamy!$H$3:$I$620,2,FALSE)),"",VLOOKUP($H688,Zoznamy!$H$3:$I$620,2,FALSE))</f>
        <v/>
      </c>
      <c r="J688" s="24"/>
      <c r="K688" s="24" t="s">
        <v>1156</v>
      </c>
      <c r="L688" s="24" t="str">
        <f>IF(ISERROR(VLOOKUP($B688&amp;" "&amp;$M688,Zoznamy!$N$4:$O$14,2,FALSE)),"",VLOOKUP($B688&amp;" "&amp;$M688,Zoznamy!$N$4:$O$14,2,FALSE))</f>
        <v/>
      </c>
      <c r="M688" s="24" t="str">
        <f>IF(ISERROR(VLOOKUP($K688,Zoznamy!$L$4:$M$7,2,FALSE)),"",VLOOKUP($K688,Zoznamy!$L$4:$M$7,2,FALSE))</f>
        <v/>
      </c>
      <c r="N688" s="24" t="str">
        <f t="shared" si="11"/>
        <v/>
      </c>
      <c r="O688" s="24" t="str">
        <f>IF(ISERROR(VLOOKUP($B688,Zoznamy!$B$4:$K$12,10,FALSE)),"",VLOOKUP($B688,Zoznamy!$B$4:$K$12,10,FALSE))</f>
        <v/>
      </c>
    </row>
    <row r="689" spans="1:15" x14ac:dyDescent="0.25">
      <c r="A689" s="12"/>
      <c r="B689" s="18" t="s">
        <v>1076</v>
      </c>
      <c r="C689" s="12" t="str">
        <f>IF(ISERROR(VLOOKUP($B689,Zoznamy!$B$4:$C$11,2,FALSE)),"",VLOOKUP($B689,Zoznamy!$B$4:$C$11,2,FALSE))</f>
        <v/>
      </c>
      <c r="D689" s="18" t="s">
        <v>1154</v>
      </c>
      <c r="E689" s="18" t="s">
        <v>1164</v>
      </c>
      <c r="F689" s="18"/>
      <c r="G689" s="18" t="s">
        <v>1166</v>
      </c>
      <c r="H689" s="100" t="s">
        <v>1165</v>
      </c>
      <c r="I689" s="12" t="str">
        <f>IF(ISERROR(VLOOKUP($H689,Zoznamy!$H$3:$I$620,2,FALSE)),"",VLOOKUP($H689,Zoznamy!$H$3:$I$620,2,FALSE))</f>
        <v/>
      </c>
      <c r="J689" s="24"/>
      <c r="K689" s="24" t="s">
        <v>1156</v>
      </c>
      <c r="L689" s="24" t="str">
        <f>IF(ISERROR(VLOOKUP($B689&amp;" "&amp;$M689,Zoznamy!$N$4:$O$14,2,FALSE)),"",VLOOKUP($B689&amp;" "&amp;$M689,Zoznamy!$N$4:$O$14,2,FALSE))</f>
        <v/>
      </c>
      <c r="M689" s="24" t="str">
        <f>IF(ISERROR(VLOOKUP($K689,Zoznamy!$L$4:$M$7,2,FALSE)),"",VLOOKUP($K689,Zoznamy!$L$4:$M$7,2,FALSE))</f>
        <v/>
      </c>
      <c r="N689" s="24" t="str">
        <f t="shared" si="11"/>
        <v/>
      </c>
      <c r="O689" s="24" t="str">
        <f>IF(ISERROR(VLOOKUP($B689,Zoznamy!$B$4:$K$12,10,FALSE)),"",VLOOKUP($B689,Zoznamy!$B$4:$K$12,10,FALSE))</f>
        <v/>
      </c>
    </row>
    <row r="690" spans="1:15" x14ac:dyDescent="0.25">
      <c r="A690" s="12"/>
      <c r="B690" s="18" t="s">
        <v>1076</v>
      </c>
      <c r="C690" s="12" t="str">
        <f>IF(ISERROR(VLOOKUP($B690,Zoznamy!$B$4:$C$11,2,FALSE)),"",VLOOKUP($B690,Zoznamy!$B$4:$C$11,2,FALSE))</f>
        <v/>
      </c>
      <c r="D690" s="18" t="s">
        <v>1154</v>
      </c>
      <c r="E690" s="18" t="s">
        <v>1164</v>
      </c>
      <c r="F690" s="18"/>
      <c r="G690" s="18" t="s">
        <v>1166</v>
      </c>
      <c r="H690" s="100" t="s">
        <v>1165</v>
      </c>
      <c r="I690" s="12" t="str">
        <f>IF(ISERROR(VLOOKUP($H690,Zoznamy!$H$3:$I$620,2,FALSE)),"",VLOOKUP($H690,Zoznamy!$H$3:$I$620,2,FALSE))</f>
        <v/>
      </c>
      <c r="J690" s="24"/>
      <c r="K690" s="24" t="s">
        <v>1156</v>
      </c>
      <c r="L690" s="24" t="str">
        <f>IF(ISERROR(VLOOKUP($B690&amp;" "&amp;$M690,Zoznamy!$N$4:$O$14,2,FALSE)),"",VLOOKUP($B690&amp;" "&amp;$M690,Zoznamy!$N$4:$O$14,2,FALSE))</f>
        <v/>
      </c>
      <c r="M690" s="24" t="str">
        <f>IF(ISERROR(VLOOKUP($K690,Zoznamy!$L$4:$M$7,2,FALSE)),"",VLOOKUP($K690,Zoznamy!$L$4:$M$7,2,FALSE))</f>
        <v/>
      </c>
      <c r="N690" s="24" t="str">
        <f t="shared" si="11"/>
        <v/>
      </c>
      <c r="O690" s="24" t="str">
        <f>IF(ISERROR(VLOOKUP($B690,Zoznamy!$B$4:$K$12,10,FALSE)),"",VLOOKUP($B690,Zoznamy!$B$4:$K$12,10,FALSE))</f>
        <v/>
      </c>
    </row>
    <row r="691" spans="1:15" x14ac:dyDescent="0.25">
      <c r="A691" s="12"/>
      <c r="B691" s="18" t="s">
        <v>1076</v>
      </c>
      <c r="C691" s="12" t="str">
        <f>IF(ISERROR(VLOOKUP($B691,Zoznamy!$B$4:$C$11,2,FALSE)),"",VLOOKUP($B691,Zoznamy!$B$4:$C$11,2,FALSE))</f>
        <v/>
      </c>
      <c r="D691" s="18" t="s">
        <v>1154</v>
      </c>
      <c r="E691" s="18" t="s">
        <v>1164</v>
      </c>
      <c r="F691" s="18"/>
      <c r="G691" s="18" t="s">
        <v>1166</v>
      </c>
      <c r="H691" s="100" t="s">
        <v>1165</v>
      </c>
      <c r="I691" s="12" t="str">
        <f>IF(ISERROR(VLOOKUP($H691,Zoznamy!$H$3:$I$620,2,FALSE)),"",VLOOKUP($H691,Zoznamy!$H$3:$I$620,2,FALSE))</f>
        <v/>
      </c>
      <c r="J691" s="24"/>
      <c r="K691" s="24" t="s">
        <v>1156</v>
      </c>
      <c r="L691" s="24" t="str">
        <f>IF(ISERROR(VLOOKUP($B691&amp;" "&amp;$M691,Zoznamy!$N$4:$O$14,2,FALSE)),"",VLOOKUP($B691&amp;" "&amp;$M691,Zoznamy!$N$4:$O$14,2,FALSE))</f>
        <v/>
      </c>
      <c r="M691" s="24" t="str">
        <f>IF(ISERROR(VLOOKUP($K691,Zoznamy!$L$4:$M$7,2,FALSE)),"",VLOOKUP($K691,Zoznamy!$L$4:$M$7,2,FALSE))</f>
        <v/>
      </c>
      <c r="N691" s="24" t="str">
        <f t="shared" si="11"/>
        <v/>
      </c>
      <c r="O691" s="24" t="str">
        <f>IF(ISERROR(VLOOKUP($B691,Zoznamy!$B$4:$K$12,10,FALSE)),"",VLOOKUP($B691,Zoznamy!$B$4:$K$12,10,FALSE))</f>
        <v/>
      </c>
    </row>
    <row r="692" spans="1:15" x14ac:dyDescent="0.25">
      <c r="A692" s="12"/>
      <c r="B692" s="18" t="s">
        <v>1076</v>
      </c>
      <c r="C692" s="12" t="str">
        <f>IF(ISERROR(VLOOKUP($B692,Zoznamy!$B$4:$C$11,2,FALSE)),"",VLOOKUP($B692,Zoznamy!$B$4:$C$11,2,FALSE))</f>
        <v/>
      </c>
      <c r="D692" s="18" t="s">
        <v>1154</v>
      </c>
      <c r="E692" s="18" t="s">
        <v>1164</v>
      </c>
      <c r="F692" s="18"/>
      <c r="G692" s="18" t="s">
        <v>1166</v>
      </c>
      <c r="H692" s="100" t="s">
        <v>1165</v>
      </c>
      <c r="I692" s="12" t="str">
        <f>IF(ISERROR(VLOOKUP($H692,Zoznamy!$H$3:$I$620,2,FALSE)),"",VLOOKUP($H692,Zoznamy!$H$3:$I$620,2,FALSE))</f>
        <v/>
      </c>
      <c r="J692" s="24"/>
      <c r="K692" s="24" t="s">
        <v>1156</v>
      </c>
      <c r="L692" s="24" t="str">
        <f>IF(ISERROR(VLOOKUP($B692&amp;" "&amp;$M692,Zoznamy!$N$4:$O$14,2,FALSE)),"",VLOOKUP($B692&amp;" "&amp;$M692,Zoznamy!$N$4:$O$14,2,FALSE))</f>
        <v/>
      </c>
      <c r="M692" s="24" t="str">
        <f>IF(ISERROR(VLOOKUP($K692,Zoznamy!$L$4:$M$7,2,FALSE)),"",VLOOKUP($K692,Zoznamy!$L$4:$M$7,2,FALSE))</f>
        <v/>
      </c>
      <c r="N692" s="24" t="str">
        <f t="shared" si="11"/>
        <v/>
      </c>
      <c r="O692" s="24" t="str">
        <f>IF(ISERROR(VLOOKUP($B692,Zoznamy!$B$4:$K$12,10,FALSE)),"",VLOOKUP($B692,Zoznamy!$B$4:$K$12,10,FALSE))</f>
        <v/>
      </c>
    </row>
    <row r="693" spans="1:15" x14ac:dyDescent="0.25">
      <c r="A693" s="12"/>
      <c r="B693" s="18" t="s">
        <v>1076</v>
      </c>
      <c r="C693" s="12" t="str">
        <f>IF(ISERROR(VLOOKUP($B693,Zoznamy!$B$4:$C$11,2,FALSE)),"",VLOOKUP($B693,Zoznamy!$B$4:$C$11,2,FALSE))</f>
        <v/>
      </c>
      <c r="D693" s="18" t="s">
        <v>1154</v>
      </c>
      <c r="E693" s="18" t="s">
        <v>1164</v>
      </c>
      <c r="F693" s="18"/>
      <c r="G693" s="18" t="s">
        <v>1166</v>
      </c>
      <c r="H693" s="100" t="s">
        <v>1165</v>
      </c>
      <c r="I693" s="12" t="str">
        <f>IF(ISERROR(VLOOKUP($H693,Zoznamy!$H$3:$I$620,2,FALSE)),"",VLOOKUP($H693,Zoznamy!$H$3:$I$620,2,FALSE))</f>
        <v/>
      </c>
      <c r="J693" s="24"/>
      <c r="K693" s="24" t="s">
        <v>1156</v>
      </c>
      <c r="L693" s="24" t="str">
        <f>IF(ISERROR(VLOOKUP($B693&amp;" "&amp;$M693,Zoznamy!$N$4:$O$14,2,FALSE)),"",VLOOKUP($B693&amp;" "&amp;$M693,Zoznamy!$N$4:$O$14,2,FALSE))</f>
        <v/>
      </c>
      <c r="M693" s="24" t="str">
        <f>IF(ISERROR(VLOOKUP($K693,Zoznamy!$L$4:$M$7,2,FALSE)),"",VLOOKUP($K693,Zoznamy!$L$4:$M$7,2,FALSE))</f>
        <v/>
      </c>
      <c r="N693" s="24" t="str">
        <f t="shared" si="11"/>
        <v/>
      </c>
      <c r="O693" s="24" t="str">
        <f>IF(ISERROR(VLOOKUP($B693,Zoznamy!$B$4:$K$12,10,FALSE)),"",VLOOKUP($B693,Zoznamy!$B$4:$K$12,10,FALSE))</f>
        <v/>
      </c>
    </row>
    <row r="694" spans="1:15" x14ac:dyDescent="0.25">
      <c r="A694" s="12"/>
      <c r="B694" s="18" t="s">
        <v>1076</v>
      </c>
      <c r="C694" s="12" t="str">
        <f>IF(ISERROR(VLOOKUP($B694,Zoznamy!$B$4:$C$11,2,FALSE)),"",VLOOKUP($B694,Zoznamy!$B$4:$C$11,2,FALSE))</f>
        <v/>
      </c>
      <c r="D694" s="18" t="s">
        <v>1154</v>
      </c>
      <c r="E694" s="18" t="s">
        <v>1164</v>
      </c>
      <c r="F694" s="18"/>
      <c r="G694" s="18" t="s">
        <v>1166</v>
      </c>
      <c r="H694" s="100" t="s">
        <v>1165</v>
      </c>
      <c r="I694" s="12" t="str">
        <f>IF(ISERROR(VLOOKUP($H694,Zoznamy!$H$3:$I$620,2,FALSE)),"",VLOOKUP($H694,Zoznamy!$H$3:$I$620,2,FALSE))</f>
        <v/>
      </c>
      <c r="J694" s="24"/>
      <c r="K694" s="24" t="s">
        <v>1156</v>
      </c>
      <c r="L694" s="24" t="str">
        <f>IF(ISERROR(VLOOKUP($B694&amp;" "&amp;$M694,Zoznamy!$N$4:$O$14,2,FALSE)),"",VLOOKUP($B694&amp;" "&amp;$M694,Zoznamy!$N$4:$O$14,2,FALSE))</f>
        <v/>
      </c>
      <c r="M694" s="24" t="str">
        <f>IF(ISERROR(VLOOKUP($K694,Zoznamy!$L$4:$M$7,2,FALSE)),"",VLOOKUP($K694,Zoznamy!$L$4:$M$7,2,FALSE))</f>
        <v/>
      </c>
      <c r="N694" s="24" t="str">
        <f t="shared" si="11"/>
        <v/>
      </c>
      <c r="O694" s="24" t="str">
        <f>IF(ISERROR(VLOOKUP($B694,Zoznamy!$B$4:$K$12,10,FALSE)),"",VLOOKUP($B694,Zoznamy!$B$4:$K$12,10,FALSE))</f>
        <v/>
      </c>
    </row>
    <row r="695" spans="1:15" x14ac:dyDescent="0.25">
      <c r="A695" s="12"/>
      <c r="B695" s="18" t="s">
        <v>1076</v>
      </c>
      <c r="C695" s="12" t="str">
        <f>IF(ISERROR(VLOOKUP($B695,Zoznamy!$B$4:$C$11,2,FALSE)),"",VLOOKUP($B695,Zoznamy!$B$4:$C$11,2,FALSE))</f>
        <v/>
      </c>
      <c r="D695" s="18" t="s">
        <v>1154</v>
      </c>
      <c r="E695" s="18" t="s">
        <v>1164</v>
      </c>
      <c r="F695" s="18"/>
      <c r="G695" s="18" t="s">
        <v>1166</v>
      </c>
      <c r="H695" s="100" t="s">
        <v>1165</v>
      </c>
      <c r="I695" s="12" t="str">
        <f>IF(ISERROR(VLOOKUP($H695,Zoznamy!$H$3:$I$620,2,FALSE)),"",VLOOKUP($H695,Zoznamy!$H$3:$I$620,2,FALSE))</f>
        <v/>
      </c>
      <c r="J695" s="24"/>
      <c r="K695" s="24" t="s">
        <v>1156</v>
      </c>
      <c r="L695" s="24" t="str">
        <f>IF(ISERROR(VLOOKUP($B695&amp;" "&amp;$M695,Zoznamy!$N$4:$O$14,2,FALSE)),"",VLOOKUP($B695&amp;" "&amp;$M695,Zoznamy!$N$4:$O$14,2,FALSE))</f>
        <v/>
      </c>
      <c r="M695" s="24" t="str">
        <f>IF(ISERROR(VLOOKUP($K695,Zoznamy!$L$4:$M$7,2,FALSE)),"",VLOOKUP($K695,Zoznamy!$L$4:$M$7,2,FALSE))</f>
        <v/>
      </c>
      <c r="N695" s="24" t="str">
        <f t="shared" si="11"/>
        <v/>
      </c>
      <c r="O695" s="24" t="str">
        <f>IF(ISERROR(VLOOKUP($B695,Zoznamy!$B$4:$K$12,10,FALSE)),"",VLOOKUP($B695,Zoznamy!$B$4:$K$12,10,FALSE))</f>
        <v/>
      </c>
    </row>
    <row r="696" spans="1:15" x14ac:dyDescent="0.25">
      <c r="A696" s="12"/>
      <c r="B696" s="18" t="s">
        <v>1076</v>
      </c>
      <c r="C696" s="12" t="str">
        <f>IF(ISERROR(VLOOKUP($B696,Zoznamy!$B$4:$C$11,2,FALSE)),"",VLOOKUP($B696,Zoznamy!$B$4:$C$11,2,FALSE))</f>
        <v/>
      </c>
      <c r="D696" s="18" t="s">
        <v>1154</v>
      </c>
      <c r="E696" s="18" t="s">
        <v>1164</v>
      </c>
      <c r="F696" s="18"/>
      <c r="G696" s="18" t="s">
        <v>1166</v>
      </c>
      <c r="H696" s="100" t="s">
        <v>1165</v>
      </c>
      <c r="I696" s="12" t="str">
        <f>IF(ISERROR(VLOOKUP($H696,Zoznamy!$H$3:$I$620,2,FALSE)),"",VLOOKUP($H696,Zoznamy!$H$3:$I$620,2,FALSE))</f>
        <v/>
      </c>
      <c r="J696" s="24"/>
      <c r="K696" s="24" t="s">
        <v>1156</v>
      </c>
      <c r="L696" s="24" t="str">
        <f>IF(ISERROR(VLOOKUP($B696&amp;" "&amp;$M696,Zoznamy!$N$4:$O$14,2,FALSE)),"",VLOOKUP($B696&amp;" "&amp;$M696,Zoznamy!$N$4:$O$14,2,FALSE))</f>
        <v/>
      </c>
      <c r="M696" s="24" t="str">
        <f>IF(ISERROR(VLOOKUP($K696,Zoznamy!$L$4:$M$7,2,FALSE)),"",VLOOKUP($K696,Zoznamy!$L$4:$M$7,2,FALSE))</f>
        <v/>
      </c>
      <c r="N696" s="24" t="str">
        <f t="shared" si="11"/>
        <v/>
      </c>
      <c r="O696" s="24" t="str">
        <f>IF(ISERROR(VLOOKUP($B696,Zoznamy!$B$4:$K$12,10,FALSE)),"",VLOOKUP($B696,Zoznamy!$B$4:$K$12,10,FALSE))</f>
        <v/>
      </c>
    </row>
    <row r="697" spans="1:15" x14ac:dyDescent="0.25">
      <c r="A697" s="12"/>
      <c r="B697" s="18" t="s">
        <v>1076</v>
      </c>
      <c r="C697" s="12" t="str">
        <f>IF(ISERROR(VLOOKUP($B697,Zoznamy!$B$4:$C$11,2,FALSE)),"",VLOOKUP($B697,Zoznamy!$B$4:$C$11,2,FALSE))</f>
        <v/>
      </c>
      <c r="D697" s="18" t="s">
        <v>1154</v>
      </c>
      <c r="E697" s="18" t="s">
        <v>1164</v>
      </c>
      <c r="F697" s="18"/>
      <c r="G697" s="18" t="s">
        <v>1166</v>
      </c>
      <c r="H697" s="100" t="s">
        <v>1165</v>
      </c>
      <c r="I697" s="12" t="str">
        <f>IF(ISERROR(VLOOKUP($H697,Zoznamy!$H$3:$I$620,2,FALSE)),"",VLOOKUP($H697,Zoznamy!$H$3:$I$620,2,FALSE))</f>
        <v/>
      </c>
      <c r="J697" s="24"/>
      <c r="K697" s="24" t="s">
        <v>1156</v>
      </c>
      <c r="L697" s="24" t="str">
        <f>IF(ISERROR(VLOOKUP($B697&amp;" "&amp;$M697,Zoznamy!$N$4:$O$14,2,FALSE)),"",VLOOKUP($B697&amp;" "&amp;$M697,Zoznamy!$N$4:$O$14,2,FALSE))</f>
        <v/>
      </c>
      <c r="M697" s="24" t="str">
        <f>IF(ISERROR(VLOOKUP($K697,Zoznamy!$L$4:$M$7,2,FALSE)),"",VLOOKUP($K697,Zoznamy!$L$4:$M$7,2,FALSE))</f>
        <v/>
      </c>
      <c r="N697" s="24" t="str">
        <f t="shared" si="11"/>
        <v/>
      </c>
      <c r="O697" s="24" t="str">
        <f>IF(ISERROR(VLOOKUP($B697,Zoznamy!$B$4:$K$12,10,FALSE)),"",VLOOKUP($B697,Zoznamy!$B$4:$K$12,10,FALSE))</f>
        <v/>
      </c>
    </row>
    <row r="698" spans="1:15" x14ac:dyDescent="0.25">
      <c r="A698" s="12"/>
      <c r="B698" s="18" t="s">
        <v>1076</v>
      </c>
      <c r="C698" s="12" t="str">
        <f>IF(ISERROR(VLOOKUP($B698,Zoznamy!$B$4:$C$11,2,FALSE)),"",VLOOKUP($B698,Zoznamy!$B$4:$C$11,2,FALSE))</f>
        <v/>
      </c>
      <c r="D698" s="18" t="s">
        <v>1154</v>
      </c>
      <c r="E698" s="18" t="s">
        <v>1164</v>
      </c>
      <c r="F698" s="18"/>
      <c r="G698" s="18" t="s">
        <v>1166</v>
      </c>
      <c r="H698" s="100" t="s">
        <v>1165</v>
      </c>
      <c r="I698" s="12" t="str">
        <f>IF(ISERROR(VLOOKUP($H698,Zoznamy!$H$3:$I$620,2,FALSE)),"",VLOOKUP($H698,Zoznamy!$H$3:$I$620,2,FALSE))</f>
        <v/>
      </c>
      <c r="J698" s="24"/>
      <c r="K698" s="24" t="s">
        <v>1156</v>
      </c>
      <c r="L698" s="24" t="str">
        <f>IF(ISERROR(VLOOKUP($B698&amp;" "&amp;$M698,Zoznamy!$N$4:$O$14,2,FALSE)),"",VLOOKUP($B698&amp;" "&amp;$M698,Zoznamy!$N$4:$O$14,2,FALSE))</f>
        <v/>
      </c>
      <c r="M698" s="24" t="str">
        <f>IF(ISERROR(VLOOKUP($K698,Zoznamy!$L$4:$M$7,2,FALSE)),"",VLOOKUP($K698,Zoznamy!$L$4:$M$7,2,FALSE))</f>
        <v/>
      </c>
      <c r="N698" s="24" t="str">
        <f t="shared" si="11"/>
        <v/>
      </c>
      <c r="O698" s="24" t="str">
        <f>IF(ISERROR(VLOOKUP($B698,Zoznamy!$B$4:$K$12,10,FALSE)),"",VLOOKUP($B698,Zoznamy!$B$4:$K$12,10,FALSE))</f>
        <v/>
      </c>
    </row>
    <row r="699" spans="1:15" x14ac:dyDescent="0.25">
      <c r="A699" s="12"/>
      <c r="B699" s="18" t="s">
        <v>1076</v>
      </c>
      <c r="C699" s="12" t="str">
        <f>IF(ISERROR(VLOOKUP($B699,Zoznamy!$B$4:$C$11,2,FALSE)),"",VLOOKUP($B699,Zoznamy!$B$4:$C$11,2,FALSE))</f>
        <v/>
      </c>
      <c r="D699" s="18" t="s">
        <v>1154</v>
      </c>
      <c r="E699" s="18" t="s">
        <v>1164</v>
      </c>
      <c r="F699" s="18"/>
      <c r="G699" s="18" t="s">
        <v>1166</v>
      </c>
      <c r="H699" s="100" t="s">
        <v>1165</v>
      </c>
      <c r="I699" s="12" t="str">
        <f>IF(ISERROR(VLOOKUP($H699,Zoznamy!$H$3:$I$620,2,FALSE)),"",VLOOKUP($H699,Zoznamy!$H$3:$I$620,2,FALSE))</f>
        <v/>
      </c>
      <c r="J699" s="24"/>
      <c r="K699" s="24" t="s">
        <v>1156</v>
      </c>
      <c r="L699" s="24" t="str">
        <f>IF(ISERROR(VLOOKUP($B699&amp;" "&amp;$M699,Zoznamy!$N$4:$O$14,2,FALSE)),"",VLOOKUP($B699&amp;" "&amp;$M699,Zoznamy!$N$4:$O$14,2,FALSE))</f>
        <v/>
      </c>
      <c r="M699" s="24" t="str">
        <f>IF(ISERROR(VLOOKUP($K699,Zoznamy!$L$4:$M$7,2,FALSE)),"",VLOOKUP($K699,Zoznamy!$L$4:$M$7,2,FALSE))</f>
        <v/>
      </c>
      <c r="N699" s="24" t="str">
        <f t="shared" si="11"/>
        <v/>
      </c>
      <c r="O699" s="24" t="str">
        <f>IF(ISERROR(VLOOKUP($B699,Zoznamy!$B$4:$K$12,10,FALSE)),"",VLOOKUP($B699,Zoznamy!$B$4:$K$12,10,FALSE))</f>
        <v/>
      </c>
    </row>
    <row r="700" spans="1:15" x14ac:dyDescent="0.25">
      <c r="A700" s="12"/>
      <c r="B700" s="18" t="s">
        <v>1076</v>
      </c>
      <c r="C700" s="12" t="str">
        <f>IF(ISERROR(VLOOKUP($B700,Zoznamy!$B$4:$C$11,2,FALSE)),"",VLOOKUP($B700,Zoznamy!$B$4:$C$11,2,FALSE))</f>
        <v/>
      </c>
      <c r="D700" s="18" t="s">
        <v>1154</v>
      </c>
      <c r="E700" s="18" t="s">
        <v>1164</v>
      </c>
      <c r="F700" s="18"/>
      <c r="G700" s="18" t="s">
        <v>1166</v>
      </c>
      <c r="H700" s="100" t="s">
        <v>1165</v>
      </c>
      <c r="I700" s="12" t="str">
        <f>IF(ISERROR(VLOOKUP($H700,Zoznamy!$H$3:$I$620,2,FALSE)),"",VLOOKUP($H700,Zoznamy!$H$3:$I$620,2,FALSE))</f>
        <v/>
      </c>
      <c r="J700" s="24"/>
      <c r="K700" s="24" t="s">
        <v>1156</v>
      </c>
      <c r="L700" s="24" t="str">
        <f>IF(ISERROR(VLOOKUP($B700&amp;" "&amp;$M700,Zoznamy!$N$4:$O$14,2,FALSE)),"",VLOOKUP($B700&amp;" "&amp;$M700,Zoznamy!$N$4:$O$14,2,FALSE))</f>
        <v/>
      </c>
      <c r="M700" s="24" t="str">
        <f>IF(ISERROR(VLOOKUP($K700,Zoznamy!$L$4:$M$7,2,FALSE)),"",VLOOKUP($K700,Zoznamy!$L$4:$M$7,2,FALSE))</f>
        <v/>
      </c>
      <c r="N700" s="24" t="str">
        <f t="shared" si="11"/>
        <v/>
      </c>
      <c r="O700" s="24" t="str">
        <f>IF(ISERROR(VLOOKUP($B700,Zoznamy!$B$4:$K$12,10,FALSE)),"",VLOOKUP($B700,Zoznamy!$B$4:$K$12,10,FALSE))</f>
        <v/>
      </c>
    </row>
    <row r="701" spans="1:15" x14ac:dyDescent="0.25">
      <c r="A701" s="12"/>
      <c r="B701" s="18" t="s">
        <v>1076</v>
      </c>
      <c r="C701" s="12" t="str">
        <f>IF(ISERROR(VLOOKUP($B701,Zoznamy!$B$4:$C$11,2,FALSE)),"",VLOOKUP($B701,Zoznamy!$B$4:$C$11,2,FALSE))</f>
        <v/>
      </c>
      <c r="D701" s="18" t="s">
        <v>1154</v>
      </c>
      <c r="E701" s="18" t="s">
        <v>1164</v>
      </c>
      <c r="F701" s="18"/>
      <c r="G701" s="18" t="s">
        <v>1166</v>
      </c>
      <c r="H701" s="100" t="s">
        <v>1165</v>
      </c>
      <c r="I701" s="12" t="str">
        <f>IF(ISERROR(VLOOKUP($H701,Zoznamy!$H$3:$I$620,2,FALSE)),"",VLOOKUP($H701,Zoznamy!$H$3:$I$620,2,FALSE))</f>
        <v/>
      </c>
      <c r="J701" s="24"/>
      <c r="K701" s="24" t="s">
        <v>1156</v>
      </c>
      <c r="L701" s="24" t="str">
        <f>IF(ISERROR(VLOOKUP($B701&amp;" "&amp;$M701,Zoznamy!$N$4:$O$14,2,FALSE)),"",VLOOKUP($B701&amp;" "&amp;$M701,Zoznamy!$N$4:$O$14,2,FALSE))</f>
        <v/>
      </c>
      <c r="M701" s="24" t="str">
        <f>IF(ISERROR(VLOOKUP($K701,Zoznamy!$L$4:$M$7,2,FALSE)),"",VLOOKUP($K701,Zoznamy!$L$4:$M$7,2,FALSE))</f>
        <v/>
      </c>
      <c r="N701" s="24" t="str">
        <f t="shared" si="11"/>
        <v/>
      </c>
      <c r="O701" s="24" t="str">
        <f>IF(ISERROR(VLOOKUP($B701,Zoznamy!$B$4:$K$12,10,FALSE)),"",VLOOKUP($B701,Zoznamy!$B$4:$K$12,10,FALSE))</f>
        <v/>
      </c>
    </row>
    <row r="702" spans="1:15" x14ac:dyDescent="0.25">
      <c r="A702" s="12"/>
      <c r="B702" s="18" t="s">
        <v>1076</v>
      </c>
      <c r="C702" s="12" t="str">
        <f>IF(ISERROR(VLOOKUP($B702,Zoznamy!$B$4:$C$11,2,FALSE)),"",VLOOKUP($B702,Zoznamy!$B$4:$C$11,2,FALSE))</f>
        <v/>
      </c>
      <c r="D702" s="18" t="s">
        <v>1154</v>
      </c>
      <c r="E702" s="18" t="s">
        <v>1164</v>
      </c>
      <c r="F702" s="18"/>
      <c r="G702" s="18" t="s">
        <v>1166</v>
      </c>
      <c r="H702" s="100" t="s">
        <v>1165</v>
      </c>
      <c r="I702" s="12" t="str">
        <f>IF(ISERROR(VLOOKUP($H702,Zoznamy!$H$3:$I$620,2,FALSE)),"",VLOOKUP($H702,Zoznamy!$H$3:$I$620,2,FALSE))</f>
        <v/>
      </c>
      <c r="J702" s="24"/>
      <c r="K702" s="24" t="s">
        <v>1156</v>
      </c>
      <c r="L702" s="24" t="str">
        <f>IF(ISERROR(VLOOKUP($B702&amp;" "&amp;$M702,Zoznamy!$N$4:$O$14,2,FALSE)),"",VLOOKUP($B702&amp;" "&amp;$M702,Zoznamy!$N$4:$O$14,2,FALSE))</f>
        <v/>
      </c>
      <c r="M702" s="24" t="str">
        <f>IF(ISERROR(VLOOKUP($K702,Zoznamy!$L$4:$M$7,2,FALSE)),"",VLOOKUP($K702,Zoznamy!$L$4:$M$7,2,FALSE))</f>
        <v/>
      </c>
      <c r="N702" s="24" t="str">
        <f t="shared" si="11"/>
        <v/>
      </c>
      <c r="O702" s="24" t="str">
        <f>IF(ISERROR(VLOOKUP($B702,Zoznamy!$B$4:$K$12,10,FALSE)),"",VLOOKUP($B702,Zoznamy!$B$4:$K$12,10,FALSE))</f>
        <v/>
      </c>
    </row>
    <row r="703" spans="1:15" x14ac:dyDescent="0.25">
      <c r="A703" s="12"/>
      <c r="B703" s="18" t="s">
        <v>1076</v>
      </c>
      <c r="C703" s="12" t="str">
        <f>IF(ISERROR(VLOOKUP($B703,Zoznamy!$B$4:$C$11,2,FALSE)),"",VLOOKUP($B703,Zoznamy!$B$4:$C$11,2,FALSE))</f>
        <v/>
      </c>
      <c r="D703" s="18" t="s">
        <v>1154</v>
      </c>
      <c r="E703" s="18" t="s">
        <v>1164</v>
      </c>
      <c r="F703" s="18"/>
      <c r="G703" s="18" t="s">
        <v>1166</v>
      </c>
      <c r="H703" s="100" t="s">
        <v>1165</v>
      </c>
      <c r="I703" s="12" t="str">
        <f>IF(ISERROR(VLOOKUP($H703,Zoznamy!$H$3:$I$620,2,FALSE)),"",VLOOKUP($H703,Zoznamy!$H$3:$I$620,2,FALSE))</f>
        <v/>
      </c>
      <c r="J703" s="24"/>
      <c r="K703" s="24" t="s">
        <v>1156</v>
      </c>
      <c r="L703" s="24" t="str">
        <f>IF(ISERROR(VLOOKUP($B703&amp;" "&amp;$M703,Zoznamy!$N$4:$O$14,2,FALSE)),"",VLOOKUP($B703&amp;" "&amp;$M703,Zoznamy!$N$4:$O$14,2,FALSE))</f>
        <v/>
      </c>
      <c r="M703" s="24" t="str">
        <f>IF(ISERROR(VLOOKUP($K703,Zoznamy!$L$4:$M$7,2,FALSE)),"",VLOOKUP($K703,Zoznamy!$L$4:$M$7,2,FALSE))</f>
        <v/>
      </c>
      <c r="N703" s="24" t="str">
        <f t="shared" si="11"/>
        <v/>
      </c>
      <c r="O703" s="24" t="str">
        <f>IF(ISERROR(VLOOKUP($B703,Zoznamy!$B$4:$K$12,10,FALSE)),"",VLOOKUP($B703,Zoznamy!$B$4:$K$12,10,FALSE))</f>
        <v/>
      </c>
    </row>
    <row r="704" spans="1:15" x14ac:dyDescent="0.25">
      <c r="A704" s="12"/>
      <c r="B704" s="18" t="s">
        <v>1076</v>
      </c>
      <c r="C704" s="12" t="str">
        <f>IF(ISERROR(VLOOKUP($B704,Zoznamy!$B$4:$C$11,2,FALSE)),"",VLOOKUP($B704,Zoznamy!$B$4:$C$11,2,FALSE))</f>
        <v/>
      </c>
      <c r="D704" s="18" t="s">
        <v>1154</v>
      </c>
      <c r="E704" s="18" t="s">
        <v>1164</v>
      </c>
      <c r="F704" s="18"/>
      <c r="G704" s="18" t="s">
        <v>1166</v>
      </c>
      <c r="H704" s="100" t="s">
        <v>1165</v>
      </c>
      <c r="I704" s="12" t="str">
        <f>IF(ISERROR(VLOOKUP($H704,Zoznamy!$H$3:$I$620,2,FALSE)),"",VLOOKUP($H704,Zoznamy!$H$3:$I$620,2,FALSE))</f>
        <v/>
      </c>
      <c r="J704" s="24"/>
      <c r="K704" s="24" t="s">
        <v>1156</v>
      </c>
      <c r="L704" s="24" t="str">
        <f>IF(ISERROR(VLOOKUP($B704&amp;" "&amp;$M704,Zoznamy!$N$4:$O$14,2,FALSE)),"",VLOOKUP($B704&amp;" "&amp;$M704,Zoznamy!$N$4:$O$14,2,FALSE))</f>
        <v/>
      </c>
      <c r="M704" s="24" t="str">
        <f>IF(ISERROR(VLOOKUP($K704,Zoznamy!$L$4:$M$7,2,FALSE)),"",VLOOKUP($K704,Zoznamy!$L$4:$M$7,2,FALSE))</f>
        <v/>
      </c>
      <c r="N704" s="24" t="str">
        <f t="shared" si="11"/>
        <v/>
      </c>
      <c r="O704" s="24" t="str">
        <f>IF(ISERROR(VLOOKUP($B704,Zoznamy!$B$4:$K$12,10,FALSE)),"",VLOOKUP($B704,Zoznamy!$B$4:$K$12,10,FALSE))</f>
        <v/>
      </c>
    </row>
    <row r="705" spans="1:15" x14ac:dyDescent="0.25">
      <c r="A705" s="12"/>
      <c r="B705" s="18" t="s">
        <v>1076</v>
      </c>
      <c r="C705" s="12" t="str">
        <f>IF(ISERROR(VLOOKUP($B705,Zoznamy!$B$4:$C$11,2,FALSE)),"",VLOOKUP($B705,Zoznamy!$B$4:$C$11,2,FALSE))</f>
        <v/>
      </c>
      <c r="D705" s="18" t="s">
        <v>1154</v>
      </c>
      <c r="E705" s="18" t="s">
        <v>1164</v>
      </c>
      <c r="F705" s="18"/>
      <c r="G705" s="18" t="s">
        <v>1166</v>
      </c>
      <c r="H705" s="100" t="s">
        <v>1165</v>
      </c>
      <c r="I705" s="12" t="str">
        <f>IF(ISERROR(VLOOKUP($H705,Zoznamy!$H$3:$I$620,2,FALSE)),"",VLOOKUP($H705,Zoznamy!$H$3:$I$620,2,FALSE))</f>
        <v/>
      </c>
      <c r="J705" s="24"/>
      <c r="K705" s="24" t="s">
        <v>1156</v>
      </c>
      <c r="L705" s="24" t="str">
        <f>IF(ISERROR(VLOOKUP($B705&amp;" "&amp;$M705,Zoznamy!$N$4:$O$14,2,FALSE)),"",VLOOKUP($B705&amp;" "&amp;$M705,Zoznamy!$N$4:$O$14,2,FALSE))</f>
        <v/>
      </c>
      <c r="M705" s="24" t="str">
        <f>IF(ISERROR(VLOOKUP($K705,Zoznamy!$L$4:$M$7,2,FALSE)),"",VLOOKUP($K705,Zoznamy!$L$4:$M$7,2,FALSE))</f>
        <v/>
      </c>
      <c r="N705" s="24" t="str">
        <f t="shared" si="11"/>
        <v/>
      </c>
      <c r="O705" s="24" t="str">
        <f>IF(ISERROR(VLOOKUP($B705,Zoznamy!$B$4:$K$12,10,FALSE)),"",VLOOKUP($B705,Zoznamy!$B$4:$K$12,10,FALSE))</f>
        <v/>
      </c>
    </row>
    <row r="706" spans="1:15" x14ac:dyDescent="0.25">
      <c r="A706" s="12"/>
      <c r="B706" s="18" t="s">
        <v>1076</v>
      </c>
      <c r="C706" s="12" t="str">
        <f>IF(ISERROR(VLOOKUP($B706,Zoznamy!$B$4:$C$11,2,FALSE)),"",VLOOKUP($B706,Zoznamy!$B$4:$C$11,2,FALSE))</f>
        <v/>
      </c>
      <c r="D706" s="18" t="s">
        <v>1154</v>
      </c>
      <c r="E706" s="18" t="s">
        <v>1164</v>
      </c>
      <c r="F706" s="18"/>
      <c r="G706" s="18" t="s">
        <v>1166</v>
      </c>
      <c r="H706" s="100" t="s">
        <v>1165</v>
      </c>
      <c r="I706" s="12" t="str">
        <f>IF(ISERROR(VLOOKUP($H706,Zoznamy!$H$3:$I$620,2,FALSE)),"",VLOOKUP($H706,Zoznamy!$H$3:$I$620,2,FALSE))</f>
        <v/>
      </c>
      <c r="J706" s="24"/>
      <c r="K706" s="24" t="s">
        <v>1156</v>
      </c>
      <c r="L706" s="24" t="str">
        <f>IF(ISERROR(VLOOKUP($B706&amp;" "&amp;$M706,Zoznamy!$N$4:$O$14,2,FALSE)),"",VLOOKUP($B706&amp;" "&amp;$M706,Zoznamy!$N$4:$O$14,2,FALSE))</f>
        <v/>
      </c>
      <c r="M706" s="24" t="str">
        <f>IF(ISERROR(VLOOKUP($K706,Zoznamy!$L$4:$M$7,2,FALSE)),"",VLOOKUP($K706,Zoznamy!$L$4:$M$7,2,FALSE))</f>
        <v/>
      </c>
      <c r="N706" s="24" t="str">
        <f t="shared" si="11"/>
        <v/>
      </c>
      <c r="O706" s="24" t="str">
        <f>IF(ISERROR(VLOOKUP($B706,Zoznamy!$B$4:$K$12,10,FALSE)),"",VLOOKUP($B706,Zoznamy!$B$4:$K$12,10,FALSE))</f>
        <v/>
      </c>
    </row>
    <row r="707" spans="1:15" x14ac:dyDescent="0.25">
      <c r="A707" s="12"/>
      <c r="B707" s="18" t="s">
        <v>1076</v>
      </c>
      <c r="C707" s="12" t="str">
        <f>IF(ISERROR(VLOOKUP($B707,Zoznamy!$B$4:$C$11,2,FALSE)),"",VLOOKUP($B707,Zoznamy!$B$4:$C$11,2,FALSE))</f>
        <v/>
      </c>
      <c r="D707" s="18" t="s">
        <v>1154</v>
      </c>
      <c r="E707" s="18" t="s">
        <v>1164</v>
      </c>
      <c r="F707" s="18"/>
      <c r="G707" s="18" t="s">
        <v>1166</v>
      </c>
      <c r="H707" s="100" t="s">
        <v>1165</v>
      </c>
      <c r="I707" s="12" t="str">
        <f>IF(ISERROR(VLOOKUP($H707,Zoznamy!$H$3:$I$620,2,FALSE)),"",VLOOKUP($H707,Zoznamy!$H$3:$I$620,2,FALSE))</f>
        <v/>
      </c>
      <c r="J707" s="24"/>
      <c r="K707" s="24" t="s">
        <v>1156</v>
      </c>
      <c r="L707" s="24" t="str">
        <f>IF(ISERROR(VLOOKUP($B707&amp;" "&amp;$M707,Zoznamy!$N$4:$O$14,2,FALSE)),"",VLOOKUP($B707&amp;" "&amp;$M707,Zoznamy!$N$4:$O$14,2,FALSE))</f>
        <v/>
      </c>
      <c r="M707" s="24" t="str">
        <f>IF(ISERROR(VLOOKUP($K707,Zoznamy!$L$4:$M$7,2,FALSE)),"",VLOOKUP($K707,Zoznamy!$L$4:$M$7,2,FALSE))</f>
        <v/>
      </c>
      <c r="N707" s="24" t="str">
        <f t="shared" si="11"/>
        <v/>
      </c>
      <c r="O707" s="24" t="str">
        <f>IF(ISERROR(VLOOKUP($B707,Zoznamy!$B$4:$K$12,10,FALSE)),"",VLOOKUP($B707,Zoznamy!$B$4:$K$12,10,FALSE))</f>
        <v/>
      </c>
    </row>
    <row r="708" spans="1:15" x14ac:dyDescent="0.25">
      <c r="A708" s="12"/>
      <c r="B708" s="18" t="s">
        <v>1076</v>
      </c>
      <c r="C708" s="12" t="str">
        <f>IF(ISERROR(VLOOKUP($B708,Zoznamy!$B$4:$C$11,2,FALSE)),"",VLOOKUP($B708,Zoznamy!$B$4:$C$11,2,FALSE))</f>
        <v/>
      </c>
      <c r="D708" s="18" t="s">
        <v>1154</v>
      </c>
      <c r="E708" s="18" t="s">
        <v>1164</v>
      </c>
      <c r="F708" s="18"/>
      <c r="G708" s="18" t="s">
        <v>1166</v>
      </c>
      <c r="H708" s="100" t="s">
        <v>1165</v>
      </c>
      <c r="I708" s="12" t="str">
        <f>IF(ISERROR(VLOOKUP($H708,Zoznamy!$H$3:$I$620,2,FALSE)),"",VLOOKUP($H708,Zoznamy!$H$3:$I$620,2,FALSE))</f>
        <v/>
      </c>
      <c r="J708" s="24"/>
      <c r="K708" s="24" t="s">
        <v>1156</v>
      </c>
      <c r="L708" s="24" t="str">
        <f>IF(ISERROR(VLOOKUP($B708&amp;" "&amp;$M708,Zoznamy!$N$4:$O$14,2,FALSE)),"",VLOOKUP($B708&amp;" "&amp;$M708,Zoznamy!$N$4:$O$14,2,FALSE))</f>
        <v/>
      </c>
      <c r="M708" s="24" t="str">
        <f>IF(ISERROR(VLOOKUP($K708,Zoznamy!$L$4:$M$7,2,FALSE)),"",VLOOKUP($K708,Zoznamy!$L$4:$M$7,2,FALSE))</f>
        <v/>
      </c>
      <c r="N708" s="24" t="str">
        <f t="shared" si="11"/>
        <v/>
      </c>
      <c r="O708" s="24" t="str">
        <f>IF(ISERROR(VLOOKUP($B708,Zoznamy!$B$4:$K$12,10,FALSE)),"",VLOOKUP($B708,Zoznamy!$B$4:$K$12,10,FALSE))</f>
        <v/>
      </c>
    </row>
    <row r="709" spans="1:15" x14ac:dyDescent="0.25">
      <c r="A709" s="12"/>
      <c r="B709" s="18" t="s">
        <v>1076</v>
      </c>
      <c r="C709" s="12" t="str">
        <f>IF(ISERROR(VLOOKUP($B709,Zoznamy!$B$4:$C$11,2,FALSE)),"",VLOOKUP($B709,Zoznamy!$B$4:$C$11,2,FALSE))</f>
        <v/>
      </c>
      <c r="D709" s="18" t="s">
        <v>1154</v>
      </c>
      <c r="E709" s="18" t="s">
        <v>1164</v>
      </c>
      <c r="F709" s="18"/>
      <c r="G709" s="18" t="s">
        <v>1166</v>
      </c>
      <c r="H709" s="100" t="s">
        <v>1165</v>
      </c>
      <c r="I709" s="12" t="str">
        <f>IF(ISERROR(VLOOKUP($H709,Zoznamy!$H$3:$I$620,2,FALSE)),"",VLOOKUP($H709,Zoznamy!$H$3:$I$620,2,FALSE))</f>
        <v/>
      </c>
      <c r="J709" s="24"/>
      <c r="K709" s="24" t="s">
        <v>1156</v>
      </c>
      <c r="L709" s="24" t="str">
        <f>IF(ISERROR(VLOOKUP($B709&amp;" "&amp;$M709,Zoznamy!$N$4:$O$14,2,FALSE)),"",VLOOKUP($B709&amp;" "&amp;$M709,Zoznamy!$N$4:$O$14,2,FALSE))</f>
        <v/>
      </c>
      <c r="M709" s="24" t="str">
        <f>IF(ISERROR(VLOOKUP($K709,Zoznamy!$L$4:$M$7,2,FALSE)),"",VLOOKUP($K709,Zoznamy!$L$4:$M$7,2,FALSE))</f>
        <v/>
      </c>
      <c r="N709" s="24" t="str">
        <f t="shared" si="11"/>
        <v/>
      </c>
      <c r="O709" s="24" t="str">
        <f>IF(ISERROR(VLOOKUP($B709,Zoznamy!$B$4:$K$12,10,FALSE)),"",VLOOKUP($B709,Zoznamy!$B$4:$K$12,10,FALSE))</f>
        <v/>
      </c>
    </row>
    <row r="710" spans="1:15" x14ac:dyDescent="0.25">
      <c r="A710" s="12"/>
      <c r="B710" s="18" t="s">
        <v>1076</v>
      </c>
      <c r="C710" s="12" t="str">
        <f>IF(ISERROR(VLOOKUP($B710,Zoznamy!$B$4:$C$11,2,FALSE)),"",VLOOKUP($B710,Zoznamy!$B$4:$C$11,2,FALSE))</f>
        <v/>
      </c>
      <c r="D710" s="18" t="s">
        <v>1154</v>
      </c>
      <c r="E710" s="18" t="s">
        <v>1164</v>
      </c>
      <c r="F710" s="18"/>
      <c r="G710" s="18" t="s">
        <v>1166</v>
      </c>
      <c r="H710" s="100" t="s">
        <v>1165</v>
      </c>
      <c r="I710" s="12" t="str">
        <f>IF(ISERROR(VLOOKUP($H710,Zoznamy!$H$3:$I$620,2,FALSE)),"",VLOOKUP($H710,Zoznamy!$H$3:$I$620,2,FALSE))</f>
        <v/>
      </c>
      <c r="J710" s="24"/>
      <c r="K710" s="24" t="s">
        <v>1156</v>
      </c>
      <c r="L710" s="24" t="str">
        <f>IF(ISERROR(VLOOKUP($B710&amp;" "&amp;$M710,Zoznamy!$N$4:$O$14,2,FALSE)),"",VLOOKUP($B710&amp;" "&amp;$M710,Zoznamy!$N$4:$O$14,2,FALSE))</f>
        <v/>
      </c>
      <c r="M710" s="24" t="str">
        <f>IF(ISERROR(VLOOKUP($K710,Zoznamy!$L$4:$M$7,2,FALSE)),"",VLOOKUP($K710,Zoznamy!$L$4:$M$7,2,FALSE))</f>
        <v/>
      </c>
      <c r="N710" s="24" t="str">
        <f t="shared" si="11"/>
        <v/>
      </c>
      <c r="O710" s="24" t="str">
        <f>IF(ISERROR(VLOOKUP($B710,Zoznamy!$B$4:$K$12,10,FALSE)),"",VLOOKUP($B710,Zoznamy!$B$4:$K$12,10,FALSE))</f>
        <v/>
      </c>
    </row>
    <row r="711" spans="1:15" x14ac:dyDescent="0.25">
      <c r="A711" s="12"/>
      <c r="B711" s="18" t="s">
        <v>1076</v>
      </c>
      <c r="C711" s="12" t="str">
        <f>IF(ISERROR(VLOOKUP($B711,Zoznamy!$B$4:$C$11,2,FALSE)),"",VLOOKUP($B711,Zoznamy!$B$4:$C$11,2,FALSE))</f>
        <v/>
      </c>
      <c r="D711" s="18" t="s">
        <v>1154</v>
      </c>
      <c r="E711" s="18" t="s">
        <v>1164</v>
      </c>
      <c r="F711" s="18"/>
      <c r="G711" s="18" t="s">
        <v>1166</v>
      </c>
      <c r="H711" s="100" t="s">
        <v>1165</v>
      </c>
      <c r="I711" s="12" t="str">
        <f>IF(ISERROR(VLOOKUP($H711,Zoznamy!$H$3:$I$620,2,FALSE)),"",VLOOKUP($H711,Zoznamy!$H$3:$I$620,2,FALSE))</f>
        <v/>
      </c>
      <c r="J711" s="24"/>
      <c r="K711" s="24" t="s">
        <v>1156</v>
      </c>
      <c r="L711" s="24" t="str">
        <f>IF(ISERROR(VLOOKUP($B711&amp;" "&amp;$M711,Zoznamy!$N$4:$O$14,2,FALSE)),"",VLOOKUP($B711&amp;" "&amp;$M711,Zoznamy!$N$4:$O$14,2,FALSE))</f>
        <v/>
      </c>
      <c r="M711" s="24" t="str">
        <f>IF(ISERROR(VLOOKUP($K711,Zoznamy!$L$4:$M$7,2,FALSE)),"",VLOOKUP($K711,Zoznamy!$L$4:$M$7,2,FALSE))</f>
        <v/>
      </c>
      <c r="N711" s="24" t="str">
        <f t="shared" si="11"/>
        <v/>
      </c>
      <c r="O711" s="24" t="str">
        <f>IF(ISERROR(VLOOKUP($B711,Zoznamy!$B$4:$K$12,10,FALSE)),"",VLOOKUP($B711,Zoznamy!$B$4:$K$12,10,FALSE))</f>
        <v/>
      </c>
    </row>
    <row r="712" spans="1:15" x14ac:dyDescent="0.25">
      <c r="A712" s="12"/>
      <c r="B712" s="18" t="s">
        <v>1076</v>
      </c>
      <c r="C712" s="12" t="str">
        <f>IF(ISERROR(VLOOKUP($B712,Zoznamy!$B$4:$C$11,2,FALSE)),"",VLOOKUP($B712,Zoznamy!$B$4:$C$11,2,FALSE))</f>
        <v/>
      </c>
      <c r="D712" s="18" t="s">
        <v>1154</v>
      </c>
      <c r="E712" s="18" t="s">
        <v>1164</v>
      </c>
      <c r="F712" s="18"/>
      <c r="G712" s="18" t="s">
        <v>1166</v>
      </c>
      <c r="H712" s="100" t="s">
        <v>1165</v>
      </c>
      <c r="I712" s="12" t="str">
        <f>IF(ISERROR(VLOOKUP($H712,Zoznamy!$H$3:$I$620,2,FALSE)),"",VLOOKUP($H712,Zoznamy!$H$3:$I$620,2,FALSE))</f>
        <v/>
      </c>
      <c r="J712" s="24"/>
      <c r="K712" s="24" t="s">
        <v>1156</v>
      </c>
      <c r="L712" s="24" t="str">
        <f>IF(ISERROR(VLOOKUP($B712&amp;" "&amp;$M712,Zoznamy!$N$4:$O$14,2,FALSE)),"",VLOOKUP($B712&amp;" "&amp;$M712,Zoznamy!$N$4:$O$14,2,FALSE))</f>
        <v/>
      </c>
      <c r="M712" s="24" t="str">
        <f>IF(ISERROR(VLOOKUP($K712,Zoznamy!$L$4:$M$7,2,FALSE)),"",VLOOKUP($K712,Zoznamy!$L$4:$M$7,2,FALSE))</f>
        <v/>
      </c>
      <c r="N712" s="24" t="str">
        <f t="shared" si="11"/>
        <v/>
      </c>
      <c r="O712" s="24" t="str">
        <f>IF(ISERROR(VLOOKUP($B712,Zoznamy!$B$4:$K$12,10,FALSE)),"",VLOOKUP($B712,Zoznamy!$B$4:$K$12,10,FALSE))</f>
        <v/>
      </c>
    </row>
    <row r="713" spans="1:15" x14ac:dyDescent="0.25">
      <c r="A713" s="12"/>
      <c r="B713" s="18" t="s">
        <v>1076</v>
      </c>
      <c r="C713" s="12" t="str">
        <f>IF(ISERROR(VLOOKUP($B713,Zoznamy!$B$4:$C$11,2,FALSE)),"",VLOOKUP($B713,Zoznamy!$B$4:$C$11,2,FALSE))</f>
        <v/>
      </c>
      <c r="D713" s="18" t="s">
        <v>1154</v>
      </c>
      <c r="E713" s="18" t="s">
        <v>1164</v>
      </c>
      <c r="F713" s="18"/>
      <c r="G713" s="18" t="s">
        <v>1166</v>
      </c>
      <c r="H713" s="100" t="s">
        <v>1165</v>
      </c>
      <c r="I713" s="12" t="str">
        <f>IF(ISERROR(VLOOKUP($H713,Zoznamy!$H$3:$I$620,2,FALSE)),"",VLOOKUP($H713,Zoznamy!$H$3:$I$620,2,FALSE))</f>
        <v/>
      </c>
      <c r="J713" s="24"/>
      <c r="K713" s="24" t="s">
        <v>1156</v>
      </c>
      <c r="L713" s="24" t="str">
        <f>IF(ISERROR(VLOOKUP($B713&amp;" "&amp;$M713,Zoznamy!$N$4:$O$14,2,FALSE)),"",VLOOKUP($B713&amp;" "&amp;$M713,Zoznamy!$N$4:$O$14,2,FALSE))</f>
        <v/>
      </c>
      <c r="M713" s="24" t="str">
        <f>IF(ISERROR(VLOOKUP($K713,Zoznamy!$L$4:$M$7,2,FALSE)),"",VLOOKUP($K713,Zoznamy!$L$4:$M$7,2,FALSE))</f>
        <v/>
      </c>
      <c r="N713" s="24" t="str">
        <f t="shared" si="11"/>
        <v/>
      </c>
      <c r="O713" s="24" t="str">
        <f>IF(ISERROR(VLOOKUP($B713,Zoznamy!$B$4:$K$12,10,FALSE)),"",VLOOKUP($B713,Zoznamy!$B$4:$K$12,10,FALSE))</f>
        <v/>
      </c>
    </row>
    <row r="714" spans="1:15" x14ac:dyDescent="0.25">
      <c r="A714" s="12"/>
      <c r="B714" s="18" t="s">
        <v>1076</v>
      </c>
      <c r="C714" s="12" t="str">
        <f>IF(ISERROR(VLOOKUP($B714,Zoznamy!$B$4:$C$11,2,FALSE)),"",VLOOKUP($B714,Zoznamy!$B$4:$C$11,2,FALSE))</f>
        <v/>
      </c>
      <c r="D714" s="18" t="s">
        <v>1154</v>
      </c>
      <c r="E714" s="18" t="s">
        <v>1164</v>
      </c>
      <c r="F714" s="18"/>
      <c r="G714" s="18" t="s">
        <v>1166</v>
      </c>
      <c r="H714" s="100" t="s">
        <v>1165</v>
      </c>
      <c r="I714" s="12" t="str">
        <f>IF(ISERROR(VLOOKUP($H714,Zoznamy!$H$3:$I$620,2,FALSE)),"",VLOOKUP($H714,Zoznamy!$H$3:$I$620,2,FALSE))</f>
        <v/>
      </c>
      <c r="J714" s="24"/>
      <c r="K714" s="24" t="s">
        <v>1156</v>
      </c>
      <c r="L714" s="24" t="str">
        <f>IF(ISERROR(VLOOKUP($B714&amp;" "&amp;$M714,Zoznamy!$N$4:$O$14,2,FALSE)),"",VLOOKUP($B714&amp;" "&amp;$M714,Zoznamy!$N$4:$O$14,2,FALSE))</f>
        <v/>
      </c>
      <c r="M714" s="24" t="str">
        <f>IF(ISERROR(VLOOKUP($K714,Zoznamy!$L$4:$M$7,2,FALSE)),"",VLOOKUP($K714,Zoznamy!$L$4:$M$7,2,FALSE))</f>
        <v/>
      </c>
      <c r="N714" s="24" t="str">
        <f t="shared" si="11"/>
        <v/>
      </c>
      <c r="O714" s="24" t="str">
        <f>IF(ISERROR(VLOOKUP($B714,Zoznamy!$B$4:$K$12,10,FALSE)),"",VLOOKUP($B714,Zoznamy!$B$4:$K$12,10,FALSE))</f>
        <v/>
      </c>
    </row>
    <row r="715" spans="1:15" x14ac:dyDescent="0.25">
      <c r="A715" s="12"/>
      <c r="B715" s="18" t="s">
        <v>1076</v>
      </c>
      <c r="C715" s="12" t="str">
        <f>IF(ISERROR(VLOOKUP($B715,Zoznamy!$B$4:$C$11,2,FALSE)),"",VLOOKUP($B715,Zoznamy!$B$4:$C$11,2,FALSE))</f>
        <v/>
      </c>
      <c r="D715" s="18" t="s">
        <v>1154</v>
      </c>
      <c r="E715" s="18" t="s">
        <v>1164</v>
      </c>
      <c r="F715" s="18"/>
      <c r="G715" s="18" t="s">
        <v>1166</v>
      </c>
      <c r="H715" s="100" t="s">
        <v>1165</v>
      </c>
      <c r="I715" s="12" t="str">
        <f>IF(ISERROR(VLOOKUP($H715,Zoznamy!$H$3:$I$620,2,FALSE)),"",VLOOKUP($H715,Zoznamy!$H$3:$I$620,2,FALSE))</f>
        <v/>
      </c>
      <c r="J715" s="24"/>
      <c r="K715" s="24" t="s">
        <v>1156</v>
      </c>
      <c r="L715" s="24" t="str">
        <f>IF(ISERROR(VLOOKUP($B715&amp;" "&amp;$M715,Zoznamy!$N$4:$O$14,2,FALSE)),"",VLOOKUP($B715&amp;" "&amp;$M715,Zoznamy!$N$4:$O$14,2,FALSE))</f>
        <v/>
      </c>
      <c r="M715" s="24" t="str">
        <f>IF(ISERROR(VLOOKUP($K715,Zoznamy!$L$4:$M$7,2,FALSE)),"",VLOOKUP($K715,Zoznamy!$L$4:$M$7,2,FALSE))</f>
        <v/>
      </c>
      <c r="N715" s="24" t="str">
        <f t="shared" si="11"/>
        <v/>
      </c>
      <c r="O715" s="24" t="str">
        <f>IF(ISERROR(VLOOKUP($B715,Zoznamy!$B$4:$K$12,10,FALSE)),"",VLOOKUP($B715,Zoznamy!$B$4:$K$12,10,FALSE))</f>
        <v/>
      </c>
    </row>
    <row r="716" spans="1:15" x14ac:dyDescent="0.25">
      <c r="A716" s="12"/>
      <c r="B716" s="18" t="s">
        <v>1076</v>
      </c>
      <c r="C716" s="12" t="str">
        <f>IF(ISERROR(VLOOKUP($B716,Zoznamy!$B$4:$C$11,2,FALSE)),"",VLOOKUP($B716,Zoznamy!$B$4:$C$11,2,FALSE))</f>
        <v/>
      </c>
      <c r="D716" s="18" t="s">
        <v>1154</v>
      </c>
      <c r="E716" s="18" t="s">
        <v>1164</v>
      </c>
      <c r="F716" s="18"/>
      <c r="G716" s="18" t="s">
        <v>1166</v>
      </c>
      <c r="H716" s="100" t="s">
        <v>1165</v>
      </c>
      <c r="I716" s="12" t="str">
        <f>IF(ISERROR(VLOOKUP($H716,Zoznamy!$H$3:$I$620,2,FALSE)),"",VLOOKUP($H716,Zoznamy!$H$3:$I$620,2,FALSE))</f>
        <v/>
      </c>
      <c r="J716" s="24"/>
      <c r="K716" s="24" t="s">
        <v>1156</v>
      </c>
      <c r="L716" s="24" t="str">
        <f>IF(ISERROR(VLOOKUP($B716&amp;" "&amp;$M716,Zoznamy!$N$4:$O$14,2,FALSE)),"",VLOOKUP($B716&amp;" "&amp;$M716,Zoznamy!$N$4:$O$14,2,FALSE))</f>
        <v/>
      </c>
      <c r="M716" s="24" t="str">
        <f>IF(ISERROR(VLOOKUP($K716,Zoznamy!$L$4:$M$7,2,FALSE)),"",VLOOKUP($K716,Zoznamy!$L$4:$M$7,2,FALSE))</f>
        <v/>
      </c>
      <c r="N716" s="24" t="str">
        <f t="shared" si="11"/>
        <v/>
      </c>
      <c r="O716" s="24" t="str">
        <f>IF(ISERROR(VLOOKUP($B716,Zoznamy!$B$4:$K$12,10,FALSE)),"",VLOOKUP($B716,Zoznamy!$B$4:$K$12,10,FALSE))</f>
        <v/>
      </c>
    </row>
    <row r="717" spans="1:15" x14ac:dyDescent="0.25">
      <c r="A717" s="12"/>
      <c r="B717" s="18" t="s">
        <v>1076</v>
      </c>
      <c r="C717" s="12" t="str">
        <f>IF(ISERROR(VLOOKUP($B717,Zoznamy!$B$4:$C$11,2,FALSE)),"",VLOOKUP($B717,Zoznamy!$B$4:$C$11,2,FALSE))</f>
        <v/>
      </c>
      <c r="D717" s="18" t="s">
        <v>1154</v>
      </c>
      <c r="E717" s="18" t="s">
        <v>1164</v>
      </c>
      <c r="F717" s="18"/>
      <c r="G717" s="18" t="s">
        <v>1166</v>
      </c>
      <c r="H717" s="100" t="s">
        <v>1165</v>
      </c>
      <c r="I717" s="12" t="str">
        <f>IF(ISERROR(VLOOKUP($H717,Zoznamy!$H$3:$I$620,2,FALSE)),"",VLOOKUP($H717,Zoznamy!$H$3:$I$620,2,FALSE))</f>
        <v/>
      </c>
      <c r="J717" s="24"/>
      <c r="K717" s="24" t="s">
        <v>1156</v>
      </c>
      <c r="L717" s="24" t="str">
        <f>IF(ISERROR(VLOOKUP($B717&amp;" "&amp;$M717,Zoznamy!$N$4:$O$14,2,FALSE)),"",VLOOKUP($B717&amp;" "&amp;$M717,Zoznamy!$N$4:$O$14,2,FALSE))</f>
        <v/>
      </c>
      <c r="M717" s="24" t="str">
        <f>IF(ISERROR(VLOOKUP($K717,Zoznamy!$L$4:$M$7,2,FALSE)),"",VLOOKUP($K717,Zoznamy!$L$4:$M$7,2,FALSE))</f>
        <v/>
      </c>
      <c r="N717" s="24" t="str">
        <f t="shared" si="11"/>
        <v/>
      </c>
      <c r="O717" s="24" t="str">
        <f>IF(ISERROR(VLOOKUP($B717,Zoznamy!$B$4:$K$12,10,FALSE)),"",VLOOKUP($B717,Zoznamy!$B$4:$K$12,10,FALSE))</f>
        <v/>
      </c>
    </row>
    <row r="718" spans="1:15" x14ac:dyDescent="0.25">
      <c r="A718" s="12"/>
      <c r="B718" s="18" t="s">
        <v>1076</v>
      </c>
      <c r="C718" s="12" t="str">
        <f>IF(ISERROR(VLOOKUP($B718,Zoznamy!$B$4:$C$11,2,FALSE)),"",VLOOKUP($B718,Zoznamy!$B$4:$C$11,2,FALSE))</f>
        <v/>
      </c>
      <c r="D718" s="18" t="s">
        <v>1154</v>
      </c>
      <c r="E718" s="18" t="s">
        <v>1164</v>
      </c>
      <c r="F718" s="18"/>
      <c r="G718" s="18" t="s">
        <v>1166</v>
      </c>
      <c r="H718" s="100" t="s">
        <v>1165</v>
      </c>
      <c r="I718" s="12" t="str">
        <f>IF(ISERROR(VLOOKUP($H718,Zoznamy!$H$3:$I$620,2,FALSE)),"",VLOOKUP($H718,Zoznamy!$H$3:$I$620,2,FALSE))</f>
        <v/>
      </c>
      <c r="J718" s="24"/>
      <c r="K718" s="24" t="s">
        <v>1156</v>
      </c>
      <c r="L718" s="24" t="str">
        <f>IF(ISERROR(VLOOKUP($B718&amp;" "&amp;$M718,Zoznamy!$N$4:$O$14,2,FALSE)),"",VLOOKUP($B718&amp;" "&amp;$M718,Zoznamy!$N$4:$O$14,2,FALSE))</f>
        <v/>
      </c>
      <c r="M718" s="24" t="str">
        <f>IF(ISERROR(VLOOKUP($K718,Zoznamy!$L$4:$M$7,2,FALSE)),"",VLOOKUP($K718,Zoznamy!$L$4:$M$7,2,FALSE))</f>
        <v/>
      </c>
      <c r="N718" s="24" t="str">
        <f t="shared" si="11"/>
        <v/>
      </c>
      <c r="O718" s="24" t="str">
        <f>IF(ISERROR(VLOOKUP($B718,Zoznamy!$B$4:$K$12,10,FALSE)),"",VLOOKUP($B718,Zoznamy!$B$4:$K$12,10,FALSE))</f>
        <v/>
      </c>
    </row>
    <row r="719" spans="1:15" x14ac:dyDescent="0.25">
      <c r="A719" s="12"/>
      <c r="B719" s="18" t="s">
        <v>1076</v>
      </c>
      <c r="C719" s="12" t="str">
        <f>IF(ISERROR(VLOOKUP($B719,Zoznamy!$B$4:$C$11,2,FALSE)),"",VLOOKUP($B719,Zoznamy!$B$4:$C$11,2,FALSE))</f>
        <v/>
      </c>
      <c r="D719" s="18" t="s">
        <v>1154</v>
      </c>
      <c r="E719" s="18" t="s">
        <v>1164</v>
      </c>
      <c r="F719" s="18"/>
      <c r="G719" s="18" t="s">
        <v>1166</v>
      </c>
      <c r="H719" s="100" t="s">
        <v>1165</v>
      </c>
      <c r="I719" s="12" t="str">
        <f>IF(ISERROR(VLOOKUP($H719,Zoznamy!$H$3:$I$620,2,FALSE)),"",VLOOKUP($H719,Zoznamy!$H$3:$I$620,2,FALSE))</f>
        <v/>
      </c>
      <c r="J719" s="24"/>
      <c r="K719" s="24" t="s">
        <v>1156</v>
      </c>
      <c r="L719" s="24" t="str">
        <f>IF(ISERROR(VLOOKUP($B719&amp;" "&amp;$M719,Zoznamy!$N$4:$O$14,2,FALSE)),"",VLOOKUP($B719&amp;" "&amp;$M719,Zoznamy!$N$4:$O$14,2,FALSE))</f>
        <v/>
      </c>
      <c r="M719" s="24" t="str">
        <f>IF(ISERROR(VLOOKUP($K719,Zoznamy!$L$4:$M$7,2,FALSE)),"",VLOOKUP($K719,Zoznamy!$L$4:$M$7,2,FALSE))</f>
        <v/>
      </c>
      <c r="N719" s="24" t="str">
        <f t="shared" si="11"/>
        <v/>
      </c>
      <c r="O719" s="24" t="str">
        <f>IF(ISERROR(VLOOKUP($B719,Zoznamy!$B$4:$K$12,10,FALSE)),"",VLOOKUP($B719,Zoznamy!$B$4:$K$12,10,FALSE))</f>
        <v/>
      </c>
    </row>
    <row r="720" spans="1:15" x14ac:dyDescent="0.25">
      <c r="A720" s="12"/>
      <c r="B720" s="18" t="s">
        <v>1076</v>
      </c>
      <c r="C720" s="12" t="str">
        <f>IF(ISERROR(VLOOKUP($B720,Zoznamy!$B$4:$C$11,2,FALSE)),"",VLOOKUP($B720,Zoznamy!$B$4:$C$11,2,FALSE))</f>
        <v/>
      </c>
      <c r="D720" s="18" t="s">
        <v>1154</v>
      </c>
      <c r="E720" s="18" t="s">
        <v>1164</v>
      </c>
      <c r="F720" s="18"/>
      <c r="G720" s="18" t="s">
        <v>1166</v>
      </c>
      <c r="H720" s="100" t="s">
        <v>1165</v>
      </c>
      <c r="I720" s="12" t="str">
        <f>IF(ISERROR(VLOOKUP($H720,Zoznamy!$H$3:$I$620,2,FALSE)),"",VLOOKUP($H720,Zoznamy!$H$3:$I$620,2,FALSE))</f>
        <v/>
      </c>
      <c r="J720" s="24"/>
      <c r="K720" s="24" t="s">
        <v>1156</v>
      </c>
      <c r="L720" s="24" t="str">
        <f>IF(ISERROR(VLOOKUP($B720&amp;" "&amp;$M720,Zoznamy!$N$4:$O$14,2,FALSE)),"",VLOOKUP($B720&amp;" "&amp;$M720,Zoznamy!$N$4:$O$14,2,FALSE))</f>
        <v/>
      </c>
      <c r="M720" s="24" t="str">
        <f>IF(ISERROR(VLOOKUP($K720,Zoznamy!$L$4:$M$7,2,FALSE)),"",VLOOKUP($K720,Zoznamy!$L$4:$M$7,2,FALSE))</f>
        <v/>
      </c>
      <c r="N720" s="24" t="str">
        <f t="shared" si="11"/>
        <v/>
      </c>
      <c r="O720" s="24" t="str">
        <f>IF(ISERROR(VLOOKUP($B720,Zoznamy!$B$4:$K$12,10,FALSE)),"",VLOOKUP($B720,Zoznamy!$B$4:$K$12,10,FALSE))</f>
        <v/>
      </c>
    </row>
    <row r="721" spans="1:15" x14ac:dyDescent="0.25">
      <c r="A721" s="12"/>
      <c r="B721" s="18" t="s">
        <v>1076</v>
      </c>
      <c r="C721" s="12" t="str">
        <f>IF(ISERROR(VLOOKUP($B721,Zoznamy!$B$4:$C$11,2,FALSE)),"",VLOOKUP($B721,Zoznamy!$B$4:$C$11,2,FALSE))</f>
        <v/>
      </c>
      <c r="D721" s="18" t="s">
        <v>1154</v>
      </c>
      <c r="E721" s="18" t="s">
        <v>1164</v>
      </c>
      <c r="F721" s="18"/>
      <c r="G721" s="18" t="s">
        <v>1166</v>
      </c>
      <c r="H721" s="100" t="s">
        <v>1165</v>
      </c>
      <c r="I721" s="12" t="str">
        <f>IF(ISERROR(VLOOKUP($H721,Zoznamy!$H$3:$I$620,2,FALSE)),"",VLOOKUP($H721,Zoznamy!$H$3:$I$620,2,FALSE))</f>
        <v/>
      </c>
      <c r="J721" s="24"/>
      <c r="K721" s="24" t="s">
        <v>1156</v>
      </c>
      <c r="L721" s="24" t="str">
        <f>IF(ISERROR(VLOOKUP($B721&amp;" "&amp;$M721,Zoznamy!$N$4:$O$14,2,FALSE)),"",VLOOKUP($B721&amp;" "&amp;$M721,Zoznamy!$N$4:$O$14,2,FALSE))</f>
        <v/>
      </c>
      <c r="M721" s="24" t="str">
        <f>IF(ISERROR(VLOOKUP($K721,Zoznamy!$L$4:$M$7,2,FALSE)),"",VLOOKUP($K721,Zoznamy!$L$4:$M$7,2,FALSE))</f>
        <v/>
      </c>
      <c r="N721" s="24" t="str">
        <f t="shared" si="11"/>
        <v/>
      </c>
      <c r="O721" s="24" t="str">
        <f>IF(ISERROR(VLOOKUP($B721,Zoznamy!$B$4:$K$12,10,FALSE)),"",VLOOKUP($B721,Zoznamy!$B$4:$K$12,10,FALSE))</f>
        <v/>
      </c>
    </row>
    <row r="722" spans="1:15" x14ac:dyDescent="0.25">
      <c r="A722" s="12"/>
      <c r="B722" s="18" t="s">
        <v>1076</v>
      </c>
      <c r="C722" s="12" t="str">
        <f>IF(ISERROR(VLOOKUP($B722,Zoznamy!$B$4:$C$11,2,FALSE)),"",VLOOKUP($B722,Zoznamy!$B$4:$C$11,2,FALSE))</f>
        <v/>
      </c>
      <c r="D722" s="18" t="s">
        <v>1154</v>
      </c>
      <c r="E722" s="18" t="s">
        <v>1164</v>
      </c>
      <c r="F722" s="18"/>
      <c r="G722" s="18" t="s">
        <v>1166</v>
      </c>
      <c r="H722" s="100" t="s">
        <v>1165</v>
      </c>
      <c r="I722" s="12" t="str">
        <f>IF(ISERROR(VLOOKUP($H722,Zoznamy!$H$3:$I$620,2,FALSE)),"",VLOOKUP($H722,Zoznamy!$H$3:$I$620,2,FALSE))</f>
        <v/>
      </c>
      <c r="J722" s="24"/>
      <c r="K722" s="24" t="s">
        <v>1156</v>
      </c>
      <c r="L722" s="24" t="str">
        <f>IF(ISERROR(VLOOKUP($B722&amp;" "&amp;$M722,Zoznamy!$N$4:$O$14,2,FALSE)),"",VLOOKUP($B722&amp;" "&amp;$M722,Zoznamy!$N$4:$O$14,2,FALSE))</f>
        <v/>
      </c>
      <c r="M722" s="24" t="str">
        <f>IF(ISERROR(VLOOKUP($K722,Zoznamy!$L$4:$M$7,2,FALSE)),"",VLOOKUP($K722,Zoznamy!$L$4:$M$7,2,FALSE))</f>
        <v/>
      </c>
      <c r="N722" s="24" t="str">
        <f t="shared" si="11"/>
        <v/>
      </c>
      <c r="O722" s="24" t="str">
        <f>IF(ISERROR(VLOOKUP($B722,Zoznamy!$B$4:$K$12,10,FALSE)),"",VLOOKUP($B722,Zoznamy!$B$4:$K$12,10,FALSE))</f>
        <v/>
      </c>
    </row>
    <row r="723" spans="1:15" x14ac:dyDescent="0.25">
      <c r="A723" s="12"/>
      <c r="B723" s="18" t="s">
        <v>1076</v>
      </c>
      <c r="C723" s="12" t="str">
        <f>IF(ISERROR(VLOOKUP($B723,Zoznamy!$B$4:$C$11,2,FALSE)),"",VLOOKUP($B723,Zoznamy!$B$4:$C$11,2,FALSE))</f>
        <v/>
      </c>
      <c r="D723" s="18" t="s">
        <v>1154</v>
      </c>
      <c r="E723" s="18" t="s">
        <v>1164</v>
      </c>
      <c r="F723" s="18"/>
      <c r="G723" s="18" t="s">
        <v>1166</v>
      </c>
      <c r="H723" s="100" t="s">
        <v>1165</v>
      </c>
      <c r="I723" s="12" t="str">
        <f>IF(ISERROR(VLOOKUP($H723,Zoznamy!$H$3:$I$620,2,FALSE)),"",VLOOKUP($H723,Zoznamy!$H$3:$I$620,2,FALSE))</f>
        <v/>
      </c>
      <c r="J723" s="24"/>
      <c r="K723" s="24" t="s">
        <v>1156</v>
      </c>
      <c r="L723" s="24" t="str">
        <f>IF(ISERROR(VLOOKUP($B723&amp;" "&amp;$M723,Zoznamy!$N$4:$O$14,2,FALSE)),"",VLOOKUP($B723&amp;" "&amp;$M723,Zoznamy!$N$4:$O$14,2,FALSE))</f>
        <v/>
      </c>
      <c r="M723" s="24" t="str">
        <f>IF(ISERROR(VLOOKUP($K723,Zoznamy!$L$4:$M$7,2,FALSE)),"",VLOOKUP($K723,Zoznamy!$L$4:$M$7,2,FALSE))</f>
        <v/>
      </c>
      <c r="N723" s="24" t="str">
        <f t="shared" si="11"/>
        <v/>
      </c>
      <c r="O723" s="24" t="str">
        <f>IF(ISERROR(VLOOKUP($B723,Zoznamy!$B$4:$K$12,10,FALSE)),"",VLOOKUP($B723,Zoznamy!$B$4:$K$12,10,FALSE))</f>
        <v/>
      </c>
    </row>
    <row r="724" spans="1:15" x14ac:dyDescent="0.25">
      <c r="A724" s="12"/>
      <c r="B724" s="18" t="s">
        <v>1076</v>
      </c>
      <c r="C724" s="12" t="str">
        <f>IF(ISERROR(VLOOKUP($B724,Zoznamy!$B$4:$C$11,2,FALSE)),"",VLOOKUP($B724,Zoznamy!$B$4:$C$11,2,FALSE))</f>
        <v/>
      </c>
      <c r="D724" s="18" t="s">
        <v>1154</v>
      </c>
      <c r="E724" s="18" t="s">
        <v>1164</v>
      </c>
      <c r="F724" s="18"/>
      <c r="G724" s="18" t="s">
        <v>1166</v>
      </c>
      <c r="H724" s="100" t="s">
        <v>1165</v>
      </c>
      <c r="I724" s="12" t="str">
        <f>IF(ISERROR(VLOOKUP($H724,Zoznamy!$H$3:$I$620,2,FALSE)),"",VLOOKUP($H724,Zoznamy!$H$3:$I$620,2,FALSE))</f>
        <v/>
      </c>
      <c r="J724" s="24"/>
      <c r="K724" s="24" t="s">
        <v>1156</v>
      </c>
      <c r="L724" s="24" t="str">
        <f>IF(ISERROR(VLOOKUP($B724&amp;" "&amp;$M724,Zoznamy!$N$4:$O$14,2,FALSE)),"",VLOOKUP($B724&amp;" "&amp;$M724,Zoznamy!$N$4:$O$14,2,FALSE))</f>
        <v/>
      </c>
      <c r="M724" s="24" t="str">
        <f>IF(ISERROR(VLOOKUP($K724,Zoznamy!$L$4:$M$7,2,FALSE)),"",VLOOKUP($K724,Zoznamy!$L$4:$M$7,2,FALSE))</f>
        <v/>
      </c>
      <c r="N724" s="24" t="str">
        <f t="shared" si="11"/>
        <v/>
      </c>
      <c r="O724" s="24" t="str">
        <f>IF(ISERROR(VLOOKUP($B724,Zoznamy!$B$4:$K$12,10,FALSE)),"",VLOOKUP($B724,Zoznamy!$B$4:$K$12,10,FALSE))</f>
        <v/>
      </c>
    </row>
    <row r="725" spans="1:15" x14ac:dyDescent="0.25">
      <c r="A725" s="12"/>
      <c r="B725" s="18" t="s">
        <v>1076</v>
      </c>
      <c r="C725" s="12" t="str">
        <f>IF(ISERROR(VLOOKUP($B725,Zoznamy!$B$4:$C$11,2,FALSE)),"",VLOOKUP($B725,Zoznamy!$B$4:$C$11,2,FALSE))</f>
        <v/>
      </c>
      <c r="D725" s="18" t="s">
        <v>1154</v>
      </c>
      <c r="E725" s="18" t="s">
        <v>1164</v>
      </c>
      <c r="F725" s="18"/>
      <c r="G725" s="18" t="s">
        <v>1166</v>
      </c>
      <c r="H725" s="100" t="s">
        <v>1165</v>
      </c>
      <c r="I725" s="12" t="str">
        <f>IF(ISERROR(VLOOKUP($H725,Zoznamy!$H$3:$I$620,2,FALSE)),"",VLOOKUP($H725,Zoznamy!$H$3:$I$620,2,FALSE))</f>
        <v/>
      </c>
      <c r="J725" s="24"/>
      <c r="K725" s="24" t="s">
        <v>1156</v>
      </c>
      <c r="L725" s="24" t="str">
        <f>IF(ISERROR(VLOOKUP($B725&amp;" "&amp;$M725,Zoznamy!$N$4:$O$14,2,FALSE)),"",VLOOKUP($B725&amp;" "&amp;$M725,Zoznamy!$N$4:$O$14,2,FALSE))</f>
        <v/>
      </c>
      <c r="M725" s="24" t="str">
        <f>IF(ISERROR(VLOOKUP($K725,Zoznamy!$L$4:$M$7,2,FALSE)),"",VLOOKUP($K725,Zoznamy!$L$4:$M$7,2,FALSE))</f>
        <v/>
      </c>
      <c r="N725" s="24" t="str">
        <f t="shared" ref="N725:N788" si="12">IF(ISERROR(J725*L725),"",J725*L725)</f>
        <v/>
      </c>
      <c r="O725" s="24" t="str">
        <f>IF(ISERROR(VLOOKUP($B725,Zoznamy!$B$4:$K$12,10,FALSE)),"",VLOOKUP($B725,Zoznamy!$B$4:$K$12,10,FALSE))</f>
        <v/>
      </c>
    </row>
    <row r="726" spans="1:15" x14ac:dyDescent="0.25">
      <c r="A726" s="12"/>
      <c r="B726" s="18" t="s">
        <v>1076</v>
      </c>
      <c r="C726" s="12" t="str">
        <f>IF(ISERROR(VLOOKUP($B726,Zoznamy!$B$4:$C$11,2,FALSE)),"",VLOOKUP($B726,Zoznamy!$B$4:$C$11,2,FALSE))</f>
        <v/>
      </c>
      <c r="D726" s="18" t="s">
        <v>1154</v>
      </c>
      <c r="E726" s="18" t="s">
        <v>1164</v>
      </c>
      <c r="F726" s="18"/>
      <c r="G726" s="18" t="s">
        <v>1166</v>
      </c>
      <c r="H726" s="100" t="s">
        <v>1165</v>
      </c>
      <c r="I726" s="12" t="str">
        <f>IF(ISERROR(VLOOKUP($H726,Zoznamy!$H$3:$I$620,2,FALSE)),"",VLOOKUP($H726,Zoznamy!$H$3:$I$620,2,FALSE))</f>
        <v/>
      </c>
      <c r="J726" s="24"/>
      <c r="K726" s="24" t="s">
        <v>1156</v>
      </c>
      <c r="L726" s="24" t="str">
        <f>IF(ISERROR(VLOOKUP($B726&amp;" "&amp;$M726,Zoznamy!$N$4:$O$14,2,FALSE)),"",VLOOKUP($B726&amp;" "&amp;$M726,Zoznamy!$N$4:$O$14,2,FALSE))</f>
        <v/>
      </c>
      <c r="M726" s="24" t="str">
        <f>IF(ISERROR(VLOOKUP($K726,Zoznamy!$L$4:$M$7,2,FALSE)),"",VLOOKUP($K726,Zoznamy!$L$4:$M$7,2,FALSE))</f>
        <v/>
      </c>
      <c r="N726" s="24" t="str">
        <f t="shared" si="12"/>
        <v/>
      </c>
      <c r="O726" s="24" t="str">
        <f>IF(ISERROR(VLOOKUP($B726,Zoznamy!$B$4:$K$12,10,FALSE)),"",VLOOKUP($B726,Zoznamy!$B$4:$K$12,10,FALSE))</f>
        <v/>
      </c>
    </row>
    <row r="727" spans="1:15" x14ac:dyDescent="0.25">
      <c r="A727" s="12"/>
      <c r="B727" s="18" t="s">
        <v>1076</v>
      </c>
      <c r="C727" s="12" t="str">
        <f>IF(ISERROR(VLOOKUP($B727,Zoznamy!$B$4:$C$11,2,FALSE)),"",VLOOKUP($B727,Zoznamy!$B$4:$C$11,2,FALSE))</f>
        <v/>
      </c>
      <c r="D727" s="18" t="s">
        <v>1154</v>
      </c>
      <c r="E727" s="18" t="s">
        <v>1164</v>
      </c>
      <c r="F727" s="18"/>
      <c r="G727" s="18" t="s">
        <v>1166</v>
      </c>
      <c r="H727" s="100" t="s">
        <v>1165</v>
      </c>
      <c r="I727" s="12" t="str">
        <f>IF(ISERROR(VLOOKUP($H727,Zoznamy!$H$3:$I$620,2,FALSE)),"",VLOOKUP($H727,Zoznamy!$H$3:$I$620,2,FALSE))</f>
        <v/>
      </c>
      <c r="J727" s="24"/>
      <c r="K727" s="24" t="s">
        <v>1156</v>
      </c>
      <c r="L727" s="24" t="str">
        <f>IF(ISERROR(VLOOKUP($B727&amp;" "&amp;$M727,Zoznamy!$N$4:$O$14,2,FALSE)),"",VLOOKUP($B727&amp;" "&amp;$M727,Zoznamy!$N$4:$O$14,2,FALSE))</f>
        <v/>
      </c>
      <c r="M727" s="24" t="str">
        <f>IF(ISERROR(VLOOKUP($K727,Zoznamy!$L$4:$M$7,2,FALSE)),"",VLOOKUP($K727,Zoznamy!$L$4:$M$7,2,FALSE))</f>
        <v/>
      </c>
      <c r="N727" s="24" t="str">
        <f t="shared" si="12"/>
        <v/>
      </c>
      <c r="O727" s="24" t="str">
        <f>IF(ISERROR(VLOOKUP($B727,Zoznamy!$B$4:$K$12,10,FALSE)),"",VLOOKUP($B727,Zoznamy!$B$4:$K$12,10,FALSE))</f>
        <v/>
      </c>
    </row>
    <row r="728" spans="1:15" x14ac:dyDescent="0.25">
      <c r="A728" s="12"/>
      <c r="B728" s="18" t="s">
        <v>1076</v>
      </c>
      <c r="C728" s="12" t="str">
        <f>IF(ISERROR(VLOOKUP($B728,Zoznamy!$B$4:$C$11,2,FALSE)),"",VLOOKUP($B728,Zoznamy!$B$4:$C$11,2,FALSE))</f>
        <v/>
      </c>
      <c r="D728" s="18" t="s">
        <v>1154</v>
      </c>
      <c r="E728" s="18" t="s">
        <v>1164</v>
      </c>
      <c r="F728" s="18"/>
      <c r="G728" s="18" t="s">
        <v>1166</v>
      </c>
      <c r="H728" s="100" t="s">
        <v>1165</v>
      </c>
      <c r="I728" s="12" t="str">
        <f>IF(ISERROR(VLOOKUP($H728,Zoznamy!$H$3:$I$620,2,FALSE)),"",VLOOKUP($H728,Zoznamy!$H$3:$I$620,2,FALSE))</f>
        <v/>
      </c>
      <c r="J728" s="24"/>
      <c r="K728" s="24" t="s">
        <v>1156</v>
      </c>
      <c r="L728" s="24" t="str">
        <f>IF(ISERROR(VLOOKUP($B728&amp;" "&amp;$M728,Zoznamy!$N$4:$O$14,2,FALSE)),"",VLOOKUP($B728&amp;" "&amp;$M728,Zoznamy!$N$4:$O$14,2,FALSE))</f>
        <v/>
      </c>
      <c r="M728" s="24" t="str">
        <f>IF(ISERROR(VLOOKUP($K728,Zoznamy!$L$4:$M$7,2,FALSE)),"",VLOOKUP($K728,Zoznamy!$L$4:$M$7,2,FALSE))</f>
        <v/>
      </c>
      <c r="N728" s="24" t="str">
        <f t="shared" si="12"/>
        <v/>
      </c>
      <c r="O728" s="24" t="str">
        <f>IF(ISERROR(VLOOKUP($B728,Zoznamy!$B$4:$K$12,10,FALSE)),"",VLOOKUP($B728,Zoznamy!$B$4:$K$12,10,FALSE))</f>
        <v/>
      </c>
    </row>
    <row r="729" spans="1:15" x14ac:dyDescent="0.25">
      <c r="A729" s="12"/>
      <c r="B729" s="18" t="s">
        <v>1076</v>
      </c>
      <c r="C729" s="12" t="str">
        <f>IF(ISERROR(VLOOKUP($B729,Zoznamy!$B$4:$C$11,2,FALSE)),"",VLOOKUP($B729,Zoznamy!$B$4:$C$11,2,FALSE))</f>
        <v/>
      </c>
      <c r="D729" s="18" t="s">
        <v>1154</v>
      </c>
      <c r="E729" s="18" t="s">
        <v>1164</v>
      </c>
      <c r="F729" s="18"/>
      <c r="G729" s="18" t="s">
        <v>1166</v>
      </c>
      <c r="H729" s="100" t="s">
        <v>1165</v>
      </c>
      <c r="I729" s="12" t="str">
        <f>IF(ISERROR(VLOOKUP($H729,Zoznamy!$H$3:$I$620,2,FALSE)),"",VLOOKUP($H729,Zoznamy!$H$3:$I$620,2,FALSE))</f>
        <v/>
      </c>
      <c r="J729" s="24"/>
      <c r="K729" s="24" t="s">
        <v>1156</v>
      </c>
      <c r="L729" s="24" t="str">
        <f>IF(ISERROR(VLOOKUP($B729&amp;" "&amp;$M729,Zoznamy!$N$4:$O$14,2,FALSE)),"",VLOOKUP($B729&amp;" "&amp;$M729,Zoznamy!$N$4:$O$14,2,FALSE))</f>
        <v/>
      </c>
      <c r="M729" s="24" t="str">
        <f>IF(ISERROR(VLOOKUP($K729,Zoznamy!$L$4:$M$7,2,FALSE)),"",VLOOKUP($K729,Zoznamy!$L$4:$M$7,2,FALSE))</f>
        <v/>
      </c>
      <c r="N729" s="24" t="str">
        <f t="shared" si="12"/>
        <v/>
      </c>
      <c r="O729" s="24" t="str">
        <f>IF(ISERROR(VLOOKUP($B729,Zoznamy!$B$4:$K$12,10,FALSE)),"",VLOOKUP($B729,Zoznamy!$B$4:$K$12,10,FALSE))</f>
        <v/>
      </c>
    </row>
    <row r="730" spans="1:15" x14ac:dyDescent="0.25">
      <c r="A730" s="12"/>
      <c r="B730" s="18" t="s">
        <v>1076</v>
      </c>
      <c r="C730" s="12" t="str">
        <f>IF(ISERROR(VLOOKUP($B730,Zoznamy!$B$4:$C$11,2,FALSE)),"",VLOOKUP($B730,Zoznamy!$B$4:$C$11,2,FALSE))</f>
        <v/>
      </c>
      <c r="D730" s="18" t="s">
        <v>1154</v>
      </c>
      <c r="E730" s="18" t="s">
        <v>1164</v>
      </c>
      <c r="F730" s="18"/>
      <c r="G730" s="18" t="s">
        <v>1166</v>
      </c>
      <c r="H730" s="100" t="s">
        <v>1165</v>
      </c>
      <c r="I730" s="12" t="str">
        <f>IF(ISERROR(VLOOKUP($H730,Zoznamy!$H$3:$I$620,2,FALSE)),"",VLOOKUP($H730,Zoznamy!$H$3:$I$620,2,FALSE))</f>
        <v/>
      </c>
      <c r="J730" s="24"/>
      <c r="K730" s="24" t="s">
        <v>1156</v>
      </c>
      <c r="L730" s="24" t="str">
        <f>IF(ISERROR(VLOOKUP($B730&amp;" "&amp;$M730,Zoznamy!$N$4:$O$14,2,FALSE)),"",VLOOKUP($B730&amp;" "&amp;$M730,Zoznamy!$N$4:$O$14,2,FALSE))</f>
        <v/>
      </c>
      <c r="M730" s="24" t="str">
        <f>IF(ISERROR(VLOOKUP($K730,Zoznamy!$L$4:$M$7,2,FALSE)),"",VLOOKUP($K730,Zoznamy!$L$4:$M$7,2,FALSE))</f>
        <v/>
      </c>
      <c r="N730" s="24" t="str">
        <f t="shared" si="12"/>
        <v/>
      </c>
      <c r="O730" s="24" t="str">
        <f>IF(ISERROR(VLOOKUP($B730,Zoznamy!$B$4:$K$12,10,FALSE)),"",VLOOKUP($B730,Zoznamy!$B$4:$K$12,10,FALSE))</f>
        <v/>
      </c>
    </row>
    <row r="731" spans="1:15" x14ac:dyDescent="0.25">
      <c r="A731" s="12"/>
      <c r="B731" s="18" t="s">
        <v>1076</v>
      </c>
      <c r="C731" s="12" t="str">
        <f>IF(ISERROR(VLOOKUP($B731,Zoznamy!$B$4:$C$11,2,FALSE)),"",VLOOKUP($B731,Zoznamy!$B$4:$C$11,2,FALSE))</f>
        <v/>
      </c>
      <c r="D731" s="18" t="s">
        <v>1154</v>
      </c>
      <c r="E731" s="18" t="s">
        <v>1164</v>
      </c>
      <c r="F731" s="18"/>
      <c r="G731" s="18" t="s">
        <v>1166</v>
      </c>
      <c r="H731" s="100" t="s">
        <v>1165</v>
      </c>
      <c r="I731" s="12" t="str">
        <f>IF(ISERROR(VLOOKUP($H731,Zoznamy!$H$3:$I$620,2,FALSE)),"",VLOOKUP($H731,Zoznamy!$H$3:$I$620,2,FALSE))</f>
        <v/>
      </c>
      <c r="J731" s="24"/>
      <c r="K731" s="24" t="s">
        <v>1156</v>
      </c>
      <c r="L731" s="24" t="str">
        <f>IF(ISERROR(VLOOKUP($B731&amp;" "&amp;$M731,Zoznamy!$N$4:$O$14,2,FALSE)),"",VLOOKUP($B731&amp;" "&amp;$M731,Zoznamy!$N$4:$O$14,2,FALSE))</f>
        <v/>
      </c>
      <c r="M731" s="24" t="str">
        <f>IF(ISERROR(VLOOKUP($K731,Zoznamy!$L$4:$M$7,2,FALSE)),"",VLOOKUP($K731,Zoznamy!$L$4:$M$7,2,FALSE))</f>
        <v/>
      </c>
      <c r="N731" s="24" t="str">
        <f t="shared" si="12"/>
        <v/>
      </c>
      <c r="O731" s="24" t="str">
        <f>IF(ISERROR(VLOOKUP($B731,Zoznamy!$B$4:$K$12,10,FALSE)),"",VLOOKUP($B731,Zoznamy!$B$4:$K$12,10,FALSE))</f>
        <v/>
      </c>
    </row>
    <row r="732" spans="1:15" x14ac:dyDescent="0.25">
      <c r="A732" s="12"/>
      <c r="B732" s="18" t="s">
        <v>1076</v>
      </c>
      <c r="C732" s="12" t="str">
        <f>IF(ISERROR(VLOOKUP($B732,Zoznamy!$B$4:$C$11,2,FALSE)),"",VLOOKUP($B732,Zoznamy!$B$4:$C$11,2,FALSE))</f>
        <v/>
      </c>
      <c r="D732" s="18" t="s">
        <v>1154</v>
      </c>
      <c r="E732" s="18" t="s">
        <v>1164</v>
      </c>
      <c r="F732" s="18"/>
      <c r="G732" s="18" t="s">
        <v>1166</v>
      </c>
      <c r="H732" s="100" t="s">
        <v>1165</v>
      </c>
      <c r="I732" s="12" t="str">
        <f>IF(ISERROR(VLOOKUP($H732,Zoznamy!$H$3:$I$620,2,FALSE)),"",VLOOKUP($H732,Zoznamy!$H$3:$I$620,2,FALSE))</f>
        <v/>
      </c>
      <c r="J732" s="24"/>
      <c r="K732" s="24" t="s">
        <v>1156</v>
      </c>
      <c r="L732" s="24" t="str">
        <f>IF(ISERROR(VLOOKUP($B732&amp;" "&amp;$M732,Zoznamy!$N$4:$O$14,2,FALSE)),"",VLOOKUP($B732&amp;" "&amp;$M732,Zoznamy!$N$4:$O$14,2,FALSE))</f>
        <v/>
      </c>
      <c r="M732" s="24" t="str">
        <f>IF(ISERROR(VLOOKUP($K732,Zoznamy!$L$4:$M$7,2,FALSE)),"",VLOOKUP($K732,Zoznamy!$L$4:$M$7,2,FALSE))</f>
        <v/>
      </c>
      <c r="N732" s="24" t="str">
        <f t="shared" si="12"/>
        <v/>
      </c>
      <c r="O732" s="24" t="str">
        <f>IF(ISERROR(VLOOKUP($B732,Zoznamy!$B$4:$K$12,10,FALSE)),"",VLOOKUP($B732,Zoznamy!$B$4:$K$12,10,FALSE))</f>
        <v/>
      </c>
    </row>
    <row r="733" spans="1:15" x14ac:dyDescent="0.25">
      <c r="A733" s="12"/>
      <c r="B733" s="18" t="s">
        <v>1076</v>
      </c>
      <c r="C733" s="12" t="str">
        <f>IF(ISERROR(VLOOKUP($B733,Zoznamy!$B$4:$C$11,2,FALSE)),"",VLOOKUP($B733,Zoznamy!$B$4:$C$11,2,FALSE))</f>
        <v/>
      </c>
      <c r="D733" s="18" t="s">
        <v>1154</v>
      </c>
      <c r="E733" s="18" t="s">
        <v>1164</v>
      </c>
      <c r="F733" s="18"/>
      <c r="G733" s="18" t="s">
        <v>1166</v>
      </c>
      <c r="H733" s="100" t="s">
        <v>1165</v>
      </c>
      <c r="I733" s="12" t="str">
        <f>IF(ISERROR(VLOOKUP($H733,Zoznamy!$H$3:$I$620,2,FALSE)),"",VLOOKUP($H733,Zoznamy!$H$3:$I$620,2,FALSE))</f>
        <v/>
      </c>
      <c r="J733" s="24"/>
      <c r="K733" s="24" t="s">
        <v>1156</v>
      </c>
      <c r="L733" s="24" t="str">
        <f>IF(ISERROR(VLOOKUP($B733&amp;" "&amp;$M733,Zoznamy!$N$4:$O$14,2,FALSE)),"",VLOOKUP($B733&amp;" "&amp;$M733,Zoznamy!$N$4:$O$14,2,FALSE))</f>
        <v/>
      </c>
      <c r="M733" s="24" t="str">
        <f>IF(ISERROR(VLOOKUP($K733,Zoznamy!$L$4:$M$7,2,FALSE)),"",VLOOKUP($K733,Zoznamy!$L$4:$M$7,2,FALSE))</f>
        <v/>
      </c>
      <c r="N733" s="24" t="str">
        <f t="shared" si="12"/>
        <v/>
      </c>
      <c r="O733" s="24" t="str">
        <f>IF(ISERROR(VLOOKUP($B733,Zoznamy!$B$4:$K$12,10,FALSE)),"",VLOOKUP($B733,Zoznamy!$B$4:$K$12,10,FALSE))</f>
        <v/>
      </c>
    </row>
    <row r="734" spans="1:15" x14ac:dyDescent="0.25">
      <c r="A734" s="12"/>
      <c r="B734" s="18" t="s">
        <v>1076</v>
      </c>
      <c r="C734" s="12" t="str">
        <f>IF(ISERROR(VLOOKUP($B734,Zoznamy!$B$4:$C$11,2,FALSE)),"",VLOOKUP($B734,Zoznamy!$B$4:$C$11,2,FALSE))</f>
        <v/>
      </c>
      <c r="D734" s="18" t="s">
        <v>1154</v>
      </c>
      <c r="E734" s="18" t="s">
        <v>1164</v>
      </c>
      <c r="F734" s="18"/>
      <c r="G734" s="18" t="s">
        <v>1166</v>
      </c>
      <c r="H734" s="100" t="s">
        <v>1165</v>
      </c>
      <c r="I734" s="12" t="str">
        <f>IF(ISERROR(VLOOKUP($H734,Zoznamy!$H$3:$I$620,2,FALSE)),"",VLOOKUP($H734,Zoznamy!$H$3:$I$620,2,FALSE))</f>
        <v/>
      </c>
      <c r="J734" s="24"/>
      <c r="K734" s="24" t="s">
        <v>1156</v>
      </c>
      <c r="L734" s="24" t="str">
        <f>IF(ISERROR(VLOOKUP($B734&amp;" "&amp;$M734,Zoznamy!$N$4:$O$14,2,FALSE)),"",VLOOKUP($B734&amp;" "&amp;$M734,Zoznamy!$N$4:$O$14,2,FALSE))</f>
        <v/>
      </c>
      <c r="M734" s="24" t="str">
        <f>IF(ISERROR(VLOOKUP($K734,Zoznamy!$L$4:$M$7,2,FALSE)),"",VLOOKUP($K734,Zoznamy!$L$4:$M$7,2,FALSE))</f>
        <v/>
      </c>
      <c r="N734" s="24" t="str">
        <f t="shared" si="12"/>
        <v/>
      </c>
      <c r="O734" s="24" t="str">
        <f>IF(ISERROR(VLOOKUP($B734,Zoznamy!$B$4:$K$12,10,FALSE)),"",VLOOKUP($B734,Zoznamy!$B$4:$K$12,10,FALSE))</f>
        <v/>
      </c>
    </row>
    <row r="735" spans="1:15" x14ac:dyDescent="0.25">
      <c r="A735" s="12"/>
      <c r="B735" s="18" t="s">
        <v>1076</v>
      </c>
      <c r="C735" s="12" t="str">
        <f>IF(ISERROR(VLOOKUP($B735,Zoznamy!$B$4:$C$11,2,FALSE)),"",VLOOKUP($B735,Zoznamy!$B$4:$C$11,2,FALSE))</f>
        <v/>
      </c>
      <c r="D735" s="18" t="s">
        <v>1154</v>
      </c>
      <c r="E735" s="18" t="s">
        <v>1164</v>
      </c>
      <c r="F735" s="18"/>
      <c r="G735" s="18" t="s">
        <v>1166</v>
      </c>
      <c r="H735" s="100" t="s">
        <v>1165</v>
      </c>
      <c r="I735" s="12" t="str">
        <f>IF(ISERROR(VLOOKUP($H735,Zoznamy!$H$3:$I$620,2,FALSE)),"",VLOOKUP($H735,Zoznamy!$H$3:$I$620,2,FALSE))</f>
        <v/>
      </c>
      <c r="J735" s="24"/>
      <c r="K735" s="24" t="s">
        <v>1156</v>
      </c>
      <c r="L735" s="24" t="str">
        <f>IF(ISERROR(VLOOKUP($B735&amp;" "&amp;$M735,Zoznamy!$N$4:$O$14,2,FALSE)),"",VLOOKUP($B735&amp;" "&amp;$M735,Zoznamy!$N$4:$O$14,2,FALSE))</f>
        <v/>
      </c>
      <c r="M735" s="24" t="str">
        <f>IF(ISERROR(VLOOKUP($K735,Zoznamy!$L$4:$M$7,2,FALSE)),"",VLOOKUP($K735,Zoznamy!$L$4:$M$7,2,FALSE))</f>
        <v/>
      </c>
      <c r="N735" s="24" t="str">
        <f t="shared" si="12"/>
        <v/>
      </c>
      <c r="O735" s="24" t="str">
        <f>IF(ISERROR(VLOOKUP($B735,Zoznamy!$B$4:$K$12,10,FALSE)),"",VLOOKUP($B735,Zoznamy!$B$4:$K$12,10,FALSE))</f>
        <v/>
      </c>
    </row>
    <row r="736" spans="1:15" x14ac:dyDescent="0.25">
      <c r="A736" s="12"/>
      <c r="B736" s="18" t="s">
        <v>1076</v>
      </c>
      <c r="C736" s="12" t="str">
        <f>IF(ISERROR(VLOOKUP($B736,Zoznamy!$B$4:$C$11,2,FALSE)),"",VLOOKUP($B736,Zoznamy!$B$4:$C$11,2,FALSE))</f>
        <v/>
      </c>
      <c r="D736" s="18" t="s">
        <v>1154</v>
      </c>
      <c r="E736" s="18" t="s">
        <v>1164</v>
      </c>
      <c r="F736" s="18"/>
      <c r="G736" s="18" t="s">
        <v>1166</v>
      </c>
      <c r="H736" s="100" t="s">
        <v>1165</v>
      </c>
      <c r="I736" s="12" t="str">
        <f>IF(ISERROR(VLOOKUP($H736,Zoznamy!$H$3:$I$620,2,FALSE)),"",VLOOKUP($H736,Zoznamy!$H$3:$I$620,2,FALSE))</f>
        <v/>
      </c>
      <c r="J736" s="24"/>
      <c r="K736" s="24" t="s">
        <v>1156</v>
      </c>
      <c r="L736" s="24" t="str">
        <f>IF(ISERROR(VLOOKUP($B736&amp;" "&amp;$M736,Zoznamy!$N$4:$O$14,2,FALSE)),"",VLOOKUP($B736&amp;" "&amp;$M736,Zoznamy!$N$4:$O$14,2,FALSE))</f>
        <v/>
      </c>
      <c r="M736" s="24" t="str">
        <f>IF(ISERROR(VLOOKUP($K736,Zoznamy!$L$4:$M$7,2,FALSE)),"",VLOOKUP($K736,Zoznamy!$L$4:$M$7,2,FALSE))</f>
        <v/>
      </c>
      <c r="N736" s="24" t="str">
        <f t="shared" si="12"/>
        <v/>
      </c>
      <c r="O736" s="24" t="str">
        <f>IF(ISERROR(VLOOKUP($B736,Zoznamy!$B$4:$K$12,10,FALSE)),"",VLOOKUP($B736,Zoznamy!$B$4:$K$12,10,FALSE))</f>
        <v/>
      </c>
    </row>
    <row r="737" spans="1:15" x14ac:dyDescent="0.25">
      <c r="A737" s="12"/>
      <c r="B737" s="18" t="s">
        <v>1076</v>
      </c>
      <c r="C737" s="12" t="str">
        <f>IF(ISERROR(VLOOKUP($B737,Zoznamy!$B$4:$C$11,2,FALSE)),"",VLOOKUP($B737,Zoznamy!$B$4:$C$11,2,FALSE))</f>
        <v/>
      </c>
      <c r="D737" s="18" t="s">
        <v>1154</v>
      </c>
      <c r="E737" s="18" t="s">
        <v>1164</v>
      </c>
      <c r="F737" s="18"/>
      <c r="G737" s="18" t="s">
        <v>1166</v>
      </c>
      <c r="H737" s="100" t="s">
        <v>1165</v>
      </c>
      <c r="I737" s="12" t="str">
        <f>IF(ISERROR(VLOOKUP($H737,Zoznamy!$H$3:$I$620,2,FALSE)),"",VLOOKUP($H737,Zoznamy!$H$3:$I$620,2,FALSE))</f>
        <v/>
      </c>
      <c r="J737" s="24"/>
      <c r="K737" s="24" t="s">
        <v>1156</v>
      </c>
      <c r="L737" s="24" t="str">
        <f>IF(ISERROR(VLOOKUP($B737&amp;" "&amp;$M737,Zoznamy!$N$4:$O$14,2,FALSE)),"",VLOOKUP($B737&amp;" "&amp;$M737,Zoznamy!$N$4:$O$14,2,FALSE))</f>
        <v/>
      </c>
      <c r="M737" s="24" t="str">
        <f>IF(ISERROR(VLOOKUP($K737,Zoznamy!$L$4:$M$7,2,FALSE)),"",VLOOKUP($K737,Zoznamy!$L$4:$M$7,2,FALSE))</f>
        <v/>
      </c>
      <c r="N737" s="24" t="str">
        <f t="shared" si="12"/>
        <v/>
      </c>
      <c r="O737" s="24" t="str">
        <f>IF(ISERROR(VLOOKUP($B737,Zoznamy!$B$4:$K$12,10,FALSE)),"",VLOOKUP($B737,Zoznamy!$B$4:$K$12,10,FALSE))</f>
        <v/>
      </c>
    </row>
    <row r="738" spans="1:15" x14ac:dyDescent="0.25">
      <c r="A738" s="12"/>
      <c r="B738" s="18" t="s">
        <v>1076</v>
      </c>
      <c r="C738" s="12" t="str">
        <f>IF(ISERROR(VLOOKUP($B738,Zoznamy!$B$4:$C$11,2,FALSE)),"",VLOOKUP($B738,Zoznamy!$B$4:$C$11,2,FALSE))</f>
        <v/>
      </c>
      <c r="D738" s="18" t="s">
        <v>1154</v>
      </c>
      <c r="E738" s="18" t="s">
        <v>1164</v>
      </c>
      <c r="F738" s="18"/>
      <c r="G738" s="18" t="s">
        <v>1166</v>
      </c>
      <c r="H738" s="100" t="s">
        <v>1165</v>
      </c>
      <c r="I738" s="12" t="str">
        <f>IF(ISERROR(VLOOKUP($H738,Zoznamy!$H$3:$I$620,2,FALSE)),"",VLOOKUP($H738,Zoznamy!$H$3:$I$620,2,FALSE))</f>
        <v/>
      </c>
      <c r="J738" s="24"/>
      <c r="K738" s="24" t="s">
        <v>1156</v>
      </c>
      <c r="L738" s="24" t="str">
        <f>IF(ISERROR(VLOOKUP($B738&amp;" "&amp;$M738,Zoznamy!$N$4:$O$14,2,FALSE)),"",VLOOKUP($B738&amp;" "&amp;$M738,Zoznamy!$N$4:$O$14,2,FALSE))</f>
        <v/>
      </c>
      <c r="M738" s="24" t="str">
        <f>IF(ISERROR(VLOOKUP($K738,Zoznamy!$L$4:$M$7,2,FALSE)),"",VLOOKUP($K738,Zoznamy!$L$4:$M$7,2,FALSE))</f>
        <v/>
      </c>
      <c r="N738" s="24" t="str">
        <f t="shared" si="12"/>
        <v/>
      </c>
      <c r="O738" s="24" t="str">
        <f>IF(ISERROR(VLOOKUP($B738,Zoznamy!$B$4:$K$12,10,FALSE)),"",VLOOKUP($B738,Zoznamy!$B$4:$K$12,10,FALSE))</f>
        <v/>
      </c>
    </row>
    <row r="739" spans="1:15" x14ac:dyDescent="0.25">
      <c r="A739" s="12"/>
      <c r="B739" s="18" t="s">
        <v>1076</v>
      </c>
      <c r="C739" s="12" t="str">
        <f>IF(ISERROR(VLOOKUP($B739,Zoznamy!$B$4:$C$11,2,FALSE)),"",VLOOKUP($B739,Zoznamy!$B$4:$C$11,2,FALSE))</f>
        <v/>
      </c>
      <c r="D739" s="18" t="s">
        <v>1154</v>
      </c>
      <c r="E739" s="18" t="s">
        <v>1164</v>
      </c>
      <c r="F739" s="18"/>
      <c r="G739" s="18" t="s">
        <v>1166</v>
      </c>
      <c r="H739" s="100" t="s">
        <v>1165</v>
      </c>
      <c r="I739" s="12" t="str">
        <f>IF(ISERROR(VLOOKUP($H739,Zoznamy!$H$3:$I$620,2,FALSE)),"",VLOOKUP($H739,Zoznamy!$H$3:$I$620,2,FALSE))</f>
        <v/>
      </c>
      <c r="J739" s="24"/>
      <c r="K739" s="24" t="s">
        <v>1156</v>
      </c>
      <c r="L739" s="24" t="str">
        <f>IF(ISERROR(VLOOKUP($B739&amp;" "&amp;$M739,Zoznamy!$N$4:$O$14,2,FALSE)),"",VLOOKUP($B739&amp;" "&amp;$M739,Zoznamy!$N$4:$O$14,2,FALSE))</f>
        <v/>
      </c>
      <c r="M739" s="24" t="str">
        <f>IF(ISERROR(VLOOKUP($K739,Zoznamy!$L$4:$M$7,2,FALSE)),"",VLOOKUP($K739,Zoznamy!$L$4:$M$7,2,FALSE))</f>
        <v/>
      </c>
      <c r="N739" s="24" t="str">
        <f t="shared" si="12"/>
        <v/>
      </c>
      <c r="O739" s="24" t="str">
        <f>IF(ISERROR(VLOOKUP($B739,Zoznamy!$B$4:$K$12,10,FALSE)),"",VLOOKUP($B739,Zoznamy!$B$4:$K$12,10,FALSE))</f>
        <v/>
      </c>
    </row>
    <row r="740" spans="1:15" x14ac:dyDescent="0.25">
      <c r="A740" s="12"/>
      <c r="B740" s="18" t="s">
        <v>1076</v>
      </c>
      <c r="C740" s="12" t="str">
        <f>IF(ISERROR(VLOOKUP($B740,Zoznamy!$B$4:$C$11,2,FALSE)),"",VLOOKUP($B740,Zoznamy!$B$4:$C$11,2,FALSE))</f>
        <v/>
      </c>
      <c r="D740" s="18" t="s">
        <v>1154</v>
      </c>
      <c r="E740" s="18" t="s">
        <v>1164</v>
      </c>
      <c r="F740" s="18"/>
      <c r="G740" s="18" t="s">
        <v>1166</v>
      </c>
      <c r="H740" s="100" t="s">
        <v>1165</v>
      </c>
      <c r="I740" s="12" t="str">
        <f>IF(ISERROR(VLOOKUP($H740,Zoznamy!$H$3:$I$620,2,FALSE)),"",VLOOKUP($H740,Zoznamy!$H$3:$I$620,2,FALSE))</f>
        <v/>
      </c>
      <c r="J740" s="24"/>
      <c r="K740" s="24" t="s">
        <v>1156</v>
      </c>
      <c r="L740" s="24" t="str">
        <f>IF(ISERROR(VLOOKUP($B740&amp;" "&amp;$M740,Zoznamy!$N$4:$O$14,2,FALSE)),"",VLOOKUP($B740&amp;" "&amp;$M740,Zoznamy!$N$4:$O$14,2,FALSE))</f>
        <v/>
      </c>
      <c r="M740" s="24" t="str">
        <f>IF(ISERROR(VLOOKUP($K740,Zoznamy!$L$4:$M$7,2,FALSE)),"",VLOOKUP($K740,Zoznamy!$L$4:$M$7,2,FALSE))</f>
        <v/>
      </c>
      <c r="N740" s="24" t="str">
        <f t="shared" si="12"/>
        <v/>
      </c>
      <c r="O740" s="24" t="str">
        <f>IF(ISERROR(VLOOKUP($B740,Zoznamy!$B$4:$K$12,10,FALSE)),"",VLOOKUP($B740,Zoznamy!$B$4:$K$12,10,FALSE))</f>
        <v/>
      </c>
    </row>
    <row r="741" spans="1:15" x14ac:dyDescent="0.25">
      <c r="A741" s="12"/>
      <c r="B741" s="18" t="s">
        <v>1076</v>
      </c>
      <c r="C741" s="12" t="str">
        <f>IF(ISERROR(VLOOKUP($B741,Zoznamy!$B$4:$C$11,2,FALSE)),"",VLOOKUP($B741,Zoznamy!$B$4:$C$11,2,FALSE))</f>
        <v/>
      </c>
      <c r="D741" s="18" t="s">
        <v>1154</v>
      </c>
      <c r="E741" s="18" t="s">
        <v>1164</v>
      </c>
      <c r="F741" s="18"/>
      <c r="G741" s="18" t="s">
        <v>1166</v>
      </c>
      <c r="H741" s="100" t="s">
        <v>1165</v>
      </c>
      <c r="I741" s="12" t="str">
        <f>IF(ISERROR(VLOOKUP($H741,Zoznamy!$H$3:$I$620,2,FALSE)),"",VLOOKUP($H741,Zoznamy!$H$3:$I$620,2,FALSE))</f>
        <v/>
      </c>
      <c r="J741" s="24"/>
      <c r="K741" s="24" t="s">
        <v>1156</v>
      </c>
      <c r="L741" s="24" t="str">
        <f>IF(ISERROR(VLOOKUP($B741&amp;" "&amp;$M741,Zoznamy!$N$4:$O$14,2,FALSE)),"",VLOOKUP($B741&amp;" "&amp;$M741,Zoznamy!$N$4:$O$14,2,FALSE))</f>
        <v/>
      </c>
      <c r="M741" s="24" t="str">
        <f>IF(ISERROR(VLOOKUP($K741,Zoznamy!$L$4:$M$7,2,FALSE)),"",VLOOKUP($K741,Zoznamy!$L$4:$M$7,2,FALSE))</f>
        <v/>
      </c>
      <c r="N741" s="24" t="str">
        <f t="shared" si="12"/>
        <v/>
      </c>
      <c r="O741" s="24" t="str">
        <f>IF(ISERROR(VLOOKUP($B741,Zoznamy!$B$4:$K$12,10,FALSE)),"",VLOOKUP($B741,Zoznamy!$B$4:$K$12,10,FALSE))</f>
        <v/>
      </c>
    </row>
    <row r="742" spans="1:15" x14ac:dyDescent="0.25">
      <c r="A742" s="12"/>
      <c r="B742" s="18" t="s">
        <v>1076</v>
      </c>
      <c r="C742" s="12" t="str">
        <f>IF(ISERROR(VLOOKUP($B742,Zoznamy!$B$4:$C$11,2,FALSE)),"",VLOOKUP($B742,Zoznamy!$B$4:$C$11,2,FALSE))</f>
        <v/>
      </c>
      <c r="D742" s="18" t="s">
        <v>1154</v>
      </c>
      <c r="E742" s="18" t="s">
        <v>1164</v>
      </c>
      <c r="F742" s="18"/>
      <c r="G742" s="18" t="s">
        <v>1166</v>
      </c>
      <c r="H742" s="100" t="s">
        <v>1165</v>
      </c>
      <c r="I742" s="12" t="str">
        <f>IF(ISERROR(VLOOKUP($H742,Zoznamy!$H$3:$I$620,2,FALSE)),"",VLOOKUP($H742,Zoznamy!$H$3:$I$620,2,FALSE))</f>
        <v/>
      </c>
      <c r="J742" s="24"/>
      <c r="K742" s="24" t="s">
        <v>1156</v>
      </c>
      <c r="L742" s="24" t="str">
        <f>IF(ISERROR(VLOOKUP($B742&amp;" "&amp;$M742,Zoznamy!$N$4:$O$14,2,FALSE)),"",VLOOKUP($B742&amp;" "&amp;$M742,Zoznamy!$N$4:$O$14,2,FALSE))</f>
        <v/>
      </c>
      <c r="M742" s="24" t="str">
        <f>IF(ISERROR(VLOOKUP($K742,Zoznamy!$L$4:$M$7,2,FALSE)),"",VLOOKUP($K742,Zoznamy!$L$4:$M$7,2,FALSE))</f>
        <v/>
      </c>
      <c r="N742" s="24" t="str">
        <f t="shared" si="12"/>
        <v/>
      </c>
      <c r="O742" s="24" t="str">
        <f>IF(ISERROR(VLOOKUP($B742,Zoznamy!$B$4:$K$12,10,FALSE)),"",VLOOKUP($B742,Zoznamy!$B$4:$K$12,10,FALSE))</f>
        <v/>
      </c>
    </row>
    <row r="743" spans="1:15" x14ac:dyDescent="0.25">
      <c r="A743" s="12"/>
      <c r="B743" s="18" t="s">
        <v>1076</v>
      </c>
      <c r="C743" s="12" t="str">
        <f>IF(ISERROR(VLOOKUP($B743,Zoznamy!$B$4:$C$11,2,FALSE)),"",VLOOKUP($B743,Zoznamy!$B$4:$C$11,2,FALSE))</f>
        <v/>
      </c>
      <c r="D743" s="18" t="s">
        <v>1154</v>
      </c>
      <c r="E743" s="18" t="s">
        <v>1164</v>
      </c>
      <c r="F743" s="18"/>
      <c r="G743" s="18" t="s">
        <v>1166</v>
      </c>
      <c r="H743" s="100" t="s">
        <v>1165</v>
      </c>
      <c r="I743" s="12" t="str">
        <f>IF(ISERROR(VLOOKUP($H743,Zoznamy!$H$3:$I$620,2,FALSE)),"",VLOOKUP($H743,Zoznamy!$H$3:$I$620,2,FALSE))</f>
        <v/>
      </c>
      <c r="J743" s="24"/>
      <c r="K743" s="24" t="s">
        <v>1156</v>
      </c>
      <c r="L743" s="24" t="str">
        <f>IF(ISERROR(VLOOKUP($B743&amp;" "&amp;$M743,Zoznamy!$N$4:$O$14,2,FALSE)),"",VLOOKUP($B743&amp;" "&amp;$M743,Zoznamy!$N$4:$O$14,2,FALSE))</f>
        <v/>
      </c>
      <c r="M743" s="24" t="str">
        <f>IF(ISERROR(VLOOKUP($K743,Zoznamy!$L$4:$M$7,2,FALSE)),"",VLOOKUP($K743,Zoznamy!$L$4:$M$7,2,FALSE))</f>
        <v/>
      </c>
      <c r="N743" s="24" t="str">
        <f t="shared" si="12"/>
        <v/>
      </c>
      <c r="O743" s="24" t="str">
        <f>IF(ISERROR(VLOOKUP($B743,Zoznamy!$B$4:$K$12,10,FALSE)),"",VLOOKUP($B743,Zoznamy!$B$4:$K$12,10,FALSE))</f>
        <v/>
      </c>
    </row>
    <row r="744" spans="1:15" x14ac:dyDescent="0.25">
      <c r="A744" s="12"/>
      <c r="B744" s="18" t="s">
        <v>1076</v>
      </c>
      <c r="C744" s="12" t="str">
        <f>IF(ISERROR(VLOOKUP($B744,Zoznamy!$B$4:$C$11,2,FALSE)),"",VLOOKUP($B744,Zoznamy!$B$4:$C$11,2,FALSE))</f>
        <v/>
      </c>
      <c r="D744" s="18" t="s">
        <v>1154</v>
      </c>
      <c r="E744" s="18" t="s">
        <v>1164</v>
      </c>
      <c r="F744" s="18"/>
      <c r="G744" s="18" t="s">
        <v>1166</v>
      </c>
      <c r="H744" s="100" t="s">
        <v>1165</v>
      </c>
      <c r="I744" s="12" t="str">
        <f>IF(ISERROR(VLOOKUP($H744,Zoznamy!$H$3:$I$620,2,FALSE)),"",VLOOKUP($H744,Zoznamy!$H$3:$I$620,2,FALSE))</f>
        <v/>
      </c>
      <c r="J744" s="24"/>
      <c r="K744" s="24" t="s">
        <v>1156</v>
      </c>
      <c r="L744" s="24" t="str">
        <f>IF(ISERROR(VLOOKUP($B744&amp;" "&amp;$M744,Zoznamy!$N$4:$O$14,2,FALSE)),"",VLOOKUP($B744&amp;" "&amp;$M744,Zoznamy!$N$4:$O$14,2,FALSE))</f>
        <v/>
      </c>
      <c r="M744" s="24" t="str">
        <f>IF(ISERROR(VLOOKUP($K744,Zoznamy!$L$4:$M$7,2,FALSE)),"",VLOOKUP($K744,Zoznamy!$L$4:$M$7,2,FALSE))</f>
        <v/>
      </c>
      <c r="N744" s="24" t="str">
        <f t="shared" si="12"/>
        <v/>
      </c>
      <c r="O744" s="24" t="str">
        <f>IF(ISERROR(VLOOKUP($B744,Zoznamy!$B$4:$K$12,10,FALSE)),"",VLOOKUP($B744,Zoznamy!$B$4:$K$12,10,FALSE))</f>
        <v/>
      </c>
    </row>
    <row r="745" spans="1:15" x14ac:dyDescent="0.25">
      <c r="A745" s="12"/>
      <c r="B745" s="18" t="s">
        <v>1076</v>
      </c>
      <c r="C745" s="12" t="str">
        <f>IF(ISERROR(VLOOKUP($B745,Zoznamy!$B$4:$C$11,2,FALSE)),"",VLOOKUP($B745,Zoznamy!$B$4:$C$11,2,FALSE))</f>
        <v/>
      </c>
      <c r="D745" s="18" t="s">
        <v>1154</v>
      </c>
      <c r="E745" s="18" t="s">
        <v>1164</v>
      </c>
      <c r="F745" s="18"/>
      <c r="G745" s="18" t="s">
        <v>1166</v>
      </c>
      <c r="H745" s="100" t="s">
        <v>1165</v>
      </c>
      <c r="I745" s="12" t="str">
        <f>IF(ISERROR(VLOOKUP($H745,Zoznamy!$H$3:$I$620,2,FALSE)),"",VLOOKUP($H745,Zoznamy!$H$3:$I$620,2,FALSE))</f>
        <v/>
      </c>
      <c r="J745" s="24"/>
      <c r="K745" s="24" t="s">
        <v>1156</v>
      </c>
      <c r="L745" s="24" t="str">
        <f>IF(ISERROR(VLOOKUP($B745&amp;" "&amp;$M745,Zoznamy!$N$4:$O$14,2,FALSE)),"",VLOOKUP($B745&amp;" "&amp;$M745,Zoznamy!$N$4:$O$14,2,FALSE))</f>
        <v/>
      </c>
      <c r="M745" s="24" t="str">
        <f>IF(ISERROR(VLOOKUP($K745,Zoznamy!$L$4:$M$7,2,FALSE)),"",VLOOKUP($K745,Zoznamy!$L$4:$M$7,2,FALSE))</f>
        <v/>
      </c>
      <c r="N745" s="24" t="str">
        <f t="shared" si="12"/>
        <v/>
      </c>
      <c r="O745" s="24" t="str">
        <f>IF(ISERROR(VLOOKUP($B745,Zoznamy!$B$4:$K$12,10,FALSE)),"",VLOOKUP($B745,Zoznamy!$B$4:$K$12,10,FALSE))</f>
        <v/>
      </c>
    </row>
    <row r="746" spans="1:15" x14ac:dyDescent="0.25">
      <c r="A746" s="12"/>
      <c r="B746" s="18" t="s">
        <v>1076</v>
      </c>
      <c r="C746" s="12" t="str">
        <f>IF(ISERROR(VLOOKUP($B746,Zoznamy!$B$4:$C$11,2,FALSE)),"",VLOOKUP($B746,Zoznamy!$B$4:$C$11,2,FALSE))</f>
        <v/>
      </c>
      <c r="D746" s="18" t="s">
        <v>1154</v>
      </c>
      <c r="E746" s="18" t="s">
        <v>1164</v>
      </c>
      <c r="F746" s="18"/>
      <c r="G746" s="18" t="s">
        <v>1166</v>
      </c>
      <c r="H746" s="100" t="s">
        <v>1165</v>
      </c>
      <c r="I746" s="12" t="str">
        <f>IF(ISERROR(VLOOKUP($H746,Zoznamy!$H$3:$I$620,2,FALSE)),"",VLOOKUP($H746,Zoznamy!$H$3:$I$620,2,FALSE))</f>
        <v/>
      </c>
      <c r="J746" s="24"/>
      <c r="K746" s="24" t="s">
        <v>1156</v>
      </c>
      <c r="L746" s="24" t="str">
        <f>IF(ISERROR(VLOOKUP($B746&amp;" "&amp;$M746,Zoznamy!$N$4:$O$14,2,FALSE)),"",VLOOKUP($B746&amp;" "&amp;$M746,Zoznamy!$N$4:$O$14,2,FALSE))</f>
        <v/>
      </c>
      <c r="M746" s="24" t="str">
        <f>IF(ISERROR(VLOOKUP($K746,Zoznamy!$L$4:$M$7,2,FALSE)),"",VLOOKUP($K746,Zoznamy!$L$4:$M$7,2,FALSE))</f>
        <v/>
      </c>
      <c r="N746" s="24" t="str">
        <f t="shared" si="12"/>
        <v/>
      </c>
      <c r="O746" s="24" t="str">
        <f>IF(ISERROR(VLOOKUP($B746,Zoznamy!$B$4:$K$12,10,FALSE)),"",VLOOKUP($B746,Zoznamy!$B$4:$K$12,10,FALSE))</f>
        <v/>
      </c>
    </row>
    <row r="747" spans="1:15" x14ac:dyDescent="0.25">
      <c r="A747" s="12"/>
      <c r="B747" s="18" t="s">
        <v>1076</v>
      </c>
      <c r="C747" s="12" t="str">
        <f>IF(ISERROR(VLOOKUP($B747,Zoznamy!$B$4:$C$11,2,FALSE)),"",VLOOKUP($B747,Zoznamy!$B$4:$C$11,2,FALSE))</f>
        <v/>
      </c>
      <c r="D747" s="18" t="s">
        <v>1154</v>
      </c>
      <c r="E747" s="18" t="s">
        <v>1164</v>
      </c>
      <c r="F747" s="18"/>
      <c r="G747" s="18" t="s">
        <v>1166</v>
      </c>
      <c r="H747" s="100" t="s">
        <v>1165</v>
      </c>
      <c r="I747" s="12" t="str">
        <f>IF(ISERROR(VLOOKUP($H747,Zoznamy!$H$3:$I$620,2,FALSE)),"",VLOOKUP($H747,Zoznamy!$H$3:$I$620,2,FALSE))</f>
        <v/>
      </c>
      <c r="J747" s="24"/>
      <c r="K747" s="24" t="s">
        <v>1156</v>
      </c>
      <c r="L747" s="24" t="str">
        <f>IF(ISERROR(VLOOKUP($B747&amp;" "&amp;$M747,Zoznamy!$N$4:$O$14,2,FALSE)),"",VLOOKUP($B747&amp;" "&amp;$M747,Zoznamy!$N$4:$O$14,2,FALSE))</f>
        <v/>
      </c>
      <c r="M747" s="24" t="str">
        <f>IF(ISERROR(VLOOKUP($K747,Zoznamy!$L$4:$M$7,2,FALSE)),"",VLOOKUP($K747,Zoznamy!$L$4:$M$7,2,FALSE))</f>
        <v/>
      </c>
      <c r="N747" s="24" t="str">
        <f t="shared" si="12"/>
        <v/>
      </c>
      <c r="O747" s="24" t="str">
        <f>IF(ISERROR(VLOOKUP($B747,Zoznamy!$B$4:$K$12,10,FALSE)),"",VLOOKUP($B747,Zoznamy!$B$4:$K$12,10,FALSE))</f>
        <v/>
      </c>
    </row>
    <row r="748" spans="1:15" x14ac:dyDescent="0.25">
      <c r="A748" s="12"/>
      <c r="B748" s="18" t="s">
        <v>1076</v>
      </c>
      <c r="C748" s="12" t="str">
        <f>IF(ISERROR(VLOOKUP($B748,Zoznamy!$B$4:$C$11,2,FALSE)),"",VLOOKUP($B748,Zoznamy!$B$4:$C$11,2,FALSE))</f>
        <v/>
      </c>
      <c r="D748" s="18" t="s">
        <v>1154</v>
      </c>
      <c r="E748" s="18" t="s">
        <v>1164</v>
      </c>
      <c r="F748" s="18"/>
      <c r="G748" s="18" t="s">
        <v>1166</v>
      </c>
      <c r="H748" s="100" t="s">
        <v>1165</v>
      </c>
      <c r="I748" s="12" t="str">
        <f>IF(ISERROR(VLOOKUP($H748,Zoznamy!$H$3:$I$620,2,FALSE)),"",VLOOKUP($H748,Zoznamy!$H$3:$I$620,2,FALSE))</f>
        <v/>
      </c>
      <c r="J748" s="24"/>
      <c r="K748" s="24" t="s">
        <v>1156</v>
      </c>
      <c r="L748" s="24" t="str">
        <f>IF(ISERROR(VLOOKUP($B748&amp;" "&amp;$M748,Zoznamy!$N$4:$O$14,2,FALSE)),"",VLOOKUP($B748&amp;" "&amp;$M748,Zoznamy!$N$4:$O$14,2,FALSE))</f>
        <v/>
      </c>
      <c r="M748" s="24" t="str">
        <f>IF(ISERROR(VLOOKUP($K748,Zoznamy!$L$4:$M$7,2,FALSE)),"",VLOOKUP($K748,Zoznamy!$L$4:$M$7,2,FALSE))</f>
        <v/>
      </c>
      <c r="N748" s="24" t="str">
        <f t="shared" si="12"/>
        <v/>
      </c>
      <c r="O748" s="24" t="str">
        <f>IF(ISERROR(VLOOKUP($B748,Zoznamy!$B$4:$K$12,10,FALSE)),"",VLOOKUP($B748,Zoznamy!$B$4:$K$12,10,FALSE))</f>
        <v/>
      </c>
    </row>
    <row r="749" spans="1:15" x14ac:dyDescent="0.25">
      <c r="A749" s="12"/>
      <c r="B749" s="18" t="s">
        <v>1076</v>
      </c>
      <c r="C749" s="12" t="str">
        <f>IF(ISERROR(VLOOKUP($B749,Zoznamy!$B$4:$C$11,2,FALSE)),"",VLOOKUP($B749,Zoznamy!$B$4:$C$11,2,FALSE))</f>
        <v/>
      </c>
      <c r="D749" s="18" t="s">
        <v>1154</v>
      </c>
      <c r="E749" s="18" t="s">
        <v>1164</v>
      </c>
      <c r="F749" s="18"/>
      <c r="G749" s="18" t="s">
        <v>1166</v>
      </c>
      <c r="H749" s="100" t="s">
        <v>1165</v>
      </c>
      <c r="I749" s="12" t="str">
        <f>IF(ISERROR(VLOOKUP($H749,Zoznamy!$H$3:$I$620,2,FALSE)),"",VLOOKUP($H749,Zoznamy!$H$3:$I$620,2,FALSE))</f>
        <v/>
      </c>
      <c r="J749" s="24"/>
      <c r="K749" s="24" t="s">
        <v>1156</v>
      </c>
      <c r="L749" s="24" t="str">
        <f>IF(ISERROR(VLOOKUP($B749&amp;" "&amp;$M749,Zoznamy!$N$4:$O$14,2,FALSE)),"",VLOOKUP($B749&amp;" "&amp;$M749,Zoznamy!$N$4:$O$14,2,FALSE))</f>
        <v/>
      </c>
      <c r="M749" s="24" t="str">
        <f>IF(ISERROR(VLOOKUP($K749,Zoznamy!$L$4:$M$7,2,FALSE)),"",VLOOKUP($K749,Zoznamy!$L$4:$M$7,2,FALSE))</f>
        <v/>
      </c>
      <c r="N749" s="24" t="str">
        <f t="shared" si="12"/>
        <v/>
      </c>
      <c r="O749" s="24" t="str">
        <f>IF(ISERROR(VLOOKUP($B749,Zoznamy!$B$4:$K$12,10,FALSE)),"",VLOOKUP($B749,Zoznamy!$B$4:$K$12,10,FALSE))</f>
        <v/>
      </c>
    </row>
    <row r="750" spans="1:15" x14ac:dyDescent="0.25">
      <c r="A750" s="12"/>
      <c r="B750" s="18" t="s">
        <v>1076</v>
      </c>
      <c r="C750" s="12" t="str">
        <f>IF(ISERROR(VLOOKUP($B750,Zoznamy!$B$4:$C$11,2,FALSE)),"",VLOOKUP($B750,Zoznamy!$B$4:$C$11,2,FALSE))</f>
        <v/>
      </c>
      <c r="D750" s="18" t="s">
        <v>1154</v>
      </c>
      <c r="E750" s="18" t="s">
        <v>1164</v>
      </c>
      <c r="F750" s="18"/>
      <c r="G750" s="18" t="s">
        <v>1166</v>
      </c>
      <c r="H750" s="100" t="s">
        <v>1165</v>
      </c>
      <c r="I750" s="12" t="str">
        <f>IF(ISERROR(VLOOKUP($H750,Zoznamy!$H$3:$I$620,2,FALSE)),"",VLOOKUP($H750,Zoznamy!$H$3:$I$620,2,FALSE))</f>
        <v/>
      </c>
      <c r="J750" s="24"/>
      <c r="K750" s="24" t="s">
        <v>1156</v>
      </c>
      <c r="L750" s="24" t="str">
        <f>IF(ISERROR(VLOOKUP($B750&amp;" "&amp;$M750,Zoznamy!$N$4:$O$14,2,FALSE)),"",VLOOKUP($B750&amp;" "&amp;$M750,Zoznamy!$N$4:$O$14,2,FALSE))</f>
        <v/>
      </c>
      <c r="M750" s="24" t="str">
        <f>IF(ISERROR(VLOOKUP($K750,Zoznamy!$L$4:$M$7,2,FALSE)),"",VLOOKUP($K750,Zoznamy!$L$4:$M$7,2,FALSE))</f>
        <v/>
      </c>
      <c r="N750" s="24" t="str">
        <f t="shared" si="12"/>
        <v/>
      </c>
      <c r="O750" s="24" t="str">
        <f>IF(ISERROR(VLOOKUP($B750,Zoznamy!$B$4:$K$12,10,FALSE)),"",VLOOKUP($B750,Zoznamy!$B$4:$K$12,10,FALSE))</f>
        <v/>
      </c>
    </row>
    <row r="751" spans="1:15" x14ac:dyDescent="0.25">
      <c r="A751" s="12"/>
      <c r="B751" s="18" t="s">
        <v>1076</v>
      </c>
      <c r="C751" s="12" t="str">
        <f>IF(ISERROR(VLOOKUP($B751,Zoznamy!$B$4:$C$11,2,FALSE)),"",VLOOKUP($B751,Zoznamy!$B$4:$C$11,2,FALSE))</f>
        <v/>
      </c>
      <c r="D751" s="18" t="s">
        <v>1154</v>
      </c>
      <c r="E751" s="18" t="s">
        <v>1164</v>
      </c>
      <c r="F751" s="18"/>
      <c r="G751" s="18" t="s">
        <v>1166</v>
      </c>
      <c r="H751" s="100" t="s">
        <v>1165</v>
      </c>
      <c r="I751" s="12" t="str">
        <f>IF(ISERROR(VLOOKUP($H751,Zoznamy!$H$3:$I$620,2,FALSE)),"",VLOOKUP($H751,Zoznamy!$H$3:$I$620,2,FALSE))</f>
        <v/>
      </c>
      <c r="J751" s="24"/>
      <c r="K751" s="24" t="s">
        <v>1156</v>
      </c>
      <c r="L751" s="24" t="str">
        <f>IF(ISERROR(VLOOKUP($B751&amp;" "&amp;$M751,Zoznamy!$N$4:$O$14,2,FALSE)),"",VLOOKUP($B751&amp;" "&amp;$M751,Zoznamy!$N$4:$O$14,2,FALSE))</f>
        <v/>
      </c>
      <c r="M751" s="24" t="str">
        <f>IF(ISERROR(VLOOKUP($K751,Zoznamy!$L$4:$M$7,2,FALSE)),"",VLOOKUP($K751,Zoznamy!$L$4:$M$7,2,FALSE))</f>
        <v/>
      </c>
      <c r="N751" s="24" t="str">
        <f t="shared" si="12"/>
        <v/>
      </c>
      <c r="O751" s="24" t="str">
        <f>IF(ISERROR(VLOOKUP($B751,Zoznamy!$B$4:$K$12,10,FALSE)),"",VLOOKUP($B751,Zoznamy!$B$4:$K$12,10,FALSE))</f>
        <v/>
      </c>
    </row>
    <row r="752" spans="1:15" x14ac:dyDescent="0.25">
      <c r="A752" s="12"/>
      <c r="B752" s="18" t="s">
        <v>1076</v>
      </c>
      <c r="C752" s="12" t="str">
        <f>IF(ISERROR(VLOOKUP($B752,Zoznamy!$B$4:$C$11,2,FALSE)),"",VLOOKUP($B752,Zoznamy!$B$4:$C$11,2,FALSE))</f>
        <v/>
      </c>
      <c r="D752" s="18" t="s">
        <v>1154</v>
      </c>
      <c r="E752" s="18" t="s">
        <v>1164</v>
      </c>
      <c r="F752" s="18"/>
      <c r="G752" s="18" t="s">
        <v>1166</v>
      </c>
      <c r="H752" s="100" t="s">
        <v>1165</v>
      </c>
      <c r="I752" s="12" t="str">
        <f>IF(ISERROR(VLOOKUP($H752,Zoznamy!$H$3:$I$620,2,FALSE)),"",VLOOKUP($H752,Zoznamy!$H$3:$I$620,2,FALSE))</f>
        <v/>
      </c>
      <c r="J752" s="24"/>
      <c r="K752" s="24" t="s">
        <v>1156</v>
      </c>
      <c r="L752" s="24" t="str">
        <f>IF(ISERROR(VLOOKUP($B752&amp;" "&amp;$M752,Zoznamy!$N$4:$O$14,2,FALSE)),"",VLOOKUP($B752&amp;" "&amp;$M752,Zoznamy!$N$4:$O$14,2,FALSE))</f>
        <v/>
      </c>
      <c r="M752" s="24" t="str">
        <f>IF(ISERROR(VLOOKUP($K752,Zoznamy!$L$4:$M$7,2,FALSE)),"",VLOOKUP($K752,Zoznamy!$L$4:$M$7,2,FALSE))</f>
        <v/>
      </c>
      <c r="N752" s="24" t="str">
        <f t="shared" si="12"/>
        <v/>
      </c>
      <c r="O752" s="24" t="str">
        <f>IF(ISERROR(VLOOKUP($B752,Zoznamy!$B$4:$K$12,10,FALSE)),"",VLOOKUP($B752,Zoznamy!$B$4:$K$12,10,FALSE))</f>
        <v/>
      </c>
    </row>
    <row r="753" spans="1:15" x14ac:dyDescent="0.25">
      <c r="A753" s="12"/>
      <c r="B753" s="18" t="s">
        <v>1076</v>
      </c>
      <c r="C753" s="12" t="str">
        <f>IF(ISERROR(VLOOKUP($B753,Zoznamy!$B$4:$C$11,2,FALSE)),"",VLOOKUP($B753,Zoznamy!$B$4:$C$11,2,FALSE))</f>
        <v/>
      </c>
      <c r="D753" s="18" t="s">
        <v>1154</v>
      </c>
      <c r="E753" s="18" t="s">
        <v>1164</v>
      </c>
      <c r="F753" s="18"/>
      <c r="G753" s="18" t="s">
        <v>1166</v>
      </c>
      <c r="H753" s="100" t="s">
        <v>1165</v>
      </c>
      <c r="I753" s="12" t="str">
        <f>IF(ISERROR(VLOOKUP($H753,Zoznamy!$H$3:$I$620,2,FALSE)),"",VLOOKUP($H753,Zoznamy!$H$3:$I$620,2,FALSE))</f>
        <v/>
      </c>
      <c r="J753" s="24"/>
      <c r="K753" s="24" t="s">
        <v>1156</v>
      </c>
      <c r="L753" s="24" t="str">
        <f>IF(ISERROR(VLOOKUP($B753&amp;" "&amp;$M753,Zoznamy!$N$4:$O$14,2,FALSE)),"",VLOOKUP($B753&amp;" "&amp;$M753,Zoznamy!$N$4:$O$14,2,FALSE))</f>
        <v/>
      </c>
      <c r="M753" s="24" t="str">
        <f>IF(ISERROR(VLOOKUP($K753,Zoznamy!$L$4:$M$7,2,FALSE)),"",VLOOKUP($K753,Zoznamy!$L$4:$M$7,2,FALSE))</f>
        <v/>
      </c>
      <c r="N753" s="24" t="str">
        <f t="shared" si="12"/>
        <v/>
      </c>
      <c r="O753" s="24" t="str">
        <f>IF(ISERROR(VLOOKUP($B753,Zoznamy!$B$4:$K$12,10,FALSE)),"",VLOOKUP($B753,Zoznamy!$B$4:$K$12,10,FALSE))</f>
        <v/>
      </c>
    </row>
    <row r="754" spans="1:15" x14ac:dyDescent="0.25">
      <c r="A754" s="12"/>
      <c r="B754" s="18" t="s">
        <v>1076</v>
      </c>
      <c r="C754" s="12" t="str">
        <f>IF(ISERROR(VLOOKUP($B754,Zoznamy!$B$4:$C$11,2,FALSE)),"",VLOOKUP($B754,Zoznamy!$B$4:$C$11,2,FALSE))</f>
        <v/>
      </c>
      <c r="D754" s="18" t="s">
        <v>1154</v>
      </c>
      <c r="E754" s="18" t="s">
        <v>1164</v>
      </c>
      <c r="F754" s="18"/>
      <c r="G754" s="18" t="s">
        <v>1166</v>
      </c>
      <c r="H754" s="100" t="s">
        <v>1165</v>
      </c>
      <c r="I754" s="12" t="str">
        <f>IF(ISERROR(VLOOKUP($H754,Zoznamy!$H$3:$I$620,2,FALSE)),"",VLOOKUP($H754,Zoznamy!$H$3:$I$620,2,FALSE))</f>
        <v/>
      </c>
      <c r="J754" s="24"/>
      <c r="K754" s="24" t="s">
        <v>1156</v>
      </c>
      <c r="L754" s="24" t="str">
        <f>IF(ISERROR(VLOOKUP($B754&amp;" "&amp;$M754,Zoznamy!$N$4:$O$14,2,FALSE)),"",VLOOKUP($B754&amp;" "&amp;$M754,Zoznamy!$N$4:$O$14,2,FALSE))</f>
        <v/>
      </c>
      <c r="M754" s="24" t="str">
        <f>IF(ISERROR(VLOOKUP($K754,Zoznamy!$L$4:$M$7,2,FALSE)),"",VLOOKUP($K754,Zoznamy!$L$4:$M$7,2,FALSE))</f>
        <v/>
      </c>
      <c r="N754" s="24" t="str">
        <f t="shared" si="12"/>
        <v/>
      </c>
      <c r="O754" s="24" t="str">
        <f>IF(ISERROR(VLOOKUP($B754,Zoznamy!$B$4:$K$12,10,FALSE)),"",VLOOKUP($B754,Zoznamy!$B$4:$K$12,10,FALSE))</f>
        <v/>
      </c>
    </row>
    <row r="755" spans="1:15" x14ac:dyDescent="0.25">
      <c r="A755" s="12"/>
      <c r="B755" s="18" t="s">
        <v>1076</v>
      </c>
      <c r="C755" s="12" t="str">
        <f>IF(ISERROR(VLOOKUP($B755,Zoznamy!$B$4:$C$11,2,FALSE)),"",VLOOKUP($B755,Zoznamy!$B$4:$C$11,2,FALSE))</f>
        <v/>
      </c>
      <c r="D755" s="18" t="s">
        <v>1154</v>
      </c>
      <c r="E755" s="18" t="s">
        <v>1164</v>
      </c>
      <c r="F755" s="18"/>
      <c r="G755" s="18" t="s">
        <v>1166</v>
      </c>
      <c r="H755" s="100" t="s">
        <v>1165</v>
      </c>
      <c r="I755" s="12" t="str">
        <f>IF(ISERROR(VLOOKUP($H755,Zoznamy!$H$3:$I$620,2,FALSE)),"",VLOOKUP($H755,Zoznamy!$H$3:$I$620,2,FALSE))</f>
        <v/>
      </c>
      <c r="J755" s="24"/>
      <c r="K755" s="24" t="s">
        <v>1156</v>
      </c>
      <c r="L755" s="24" t="str">
        <f>IF(ISERROR(VLOOKUP($B755&amp;" "&amp;$M755,Zoznamy!$N$4:$O$14,2,FALSE)),"",VLOOKUP($B755&amp;" "&amp;$M755,Zoznamy!$N$4:$O$14,2,FALSE))</f>
        <v/>
      </c>
      <c r="M755" s="24" t="str">
        <f>IF(ISERROR(VLOOKUP($K755,Zoznamy!$L$4:$M$7,2,FALSE)),"",VLOOKUP($K755,Zoznamy!$L$4:$M$7,2,FALSE))</f>
        <v/>
      </c>
      <c r="N755" s="24" t="str">
        <f t="shared" si="12"/>
        <v/>
      </c>
      <c r="O755" s="24" t="str">
        <f>IF(ISERROR(VLOOKUP($B755,Zoznamy!$B$4:$K$12,10,FALSE)),"",VLOOKUP($B755,Zoznamy!$B$4:$K$12,10,FALSE))</f>
        <v/>
      </c>
    </row>
    <row r="756" spans="1:15" x14ac:dyDescent="0.25">
      <c r="A756" s="12"/>
      <c r="B756" s="18" t="s">
        <v>1076</v>
      </c>
      <c r="C756" s="12" t="str">
        <f>IF(ISERROR(VLOOKUP($B756,Zoznamy!$B$4:$C$11,2,FALSE)),"",VLOOKUP($B756,Zoznamy!$B$4:$C$11,2,FALSE))</f>
        <v/>
      </c>
      <c r="D756" s="18" t="s">
        <v>1154</v>
      </c>
      <c r="E756" s="18" t="s">
        <v>1164</v>
      </c>
      <c r="F756" s="18"/>
      <c r="G756" s="18" t="s">
        <v>1166</v>
      </c>
      <c r="H756" s="100" t="s">
        <v>1165</v>
      </c>
      <c r="I756" s="12" t="str">
        <f>IF(ISERROR(VLOOKUP($H756,Zoznamy!$H$3:$I$620,2,FALSE)),"",VLOOKUP($H756,Zoznamy!$H$3:$I$620,2,FALSE))</f>
        <v/>
      </c>
      <c r="J756" s="24"/>
      <c r="K756" s="24" t="s">
        <v>1156</v>
      </c>
      <c r="L756" s="24" t="str">
        <f>IF(ISERROR(VLOOKUP($B756&amp;" "&amp;$M756,Zoznamy!$N$4:$O$14,2,FALSE)),"",VLOOKUP($B756&amp;" "&amp;$M756,Zoznamy!$N$4:$O$14,2,FALSE))</f>
        <v/>
      </c>
      <c r="M756" s="24" t="str">
        <f>IF(ISERROR(VLOOKUP($K756,Zoznamy!$L$4:$M$7,2,FALSE)),"",VLOOKUP($K756,Zoznamy!$L$4:$M$7,2,FALSE))</f>
        <v/>
      </c>
      <c r="N756" s="24" t="str">
        <f t="shared" si="12"/>
        <v/>
      </c>
      <c r="O756" s="24" t="str">
        <f>IF(ISERROR(VLOOKUP($B756,Zoznamy!$B$4:$K$12,10,FALSE)),"",VLOOKUP($B756,Zoznamy!$B$4:$K$12,10,FALSE))</f>
        <v/>
      </c>
    </row>
    <row r="757" spans="1:15" x14ac:dyDescent="0.25">
      <c r="A757" s="12"/>
      <c r="B757" s="18" t="s">
        <v>1076</v>
      </c>
      <c r="C757" s="12" t="str">
        <f>IF(ISERROR(VLOOKUP($B757,Zoznamy!$B$4:$C$11,2,FALSE)),"",VLOOKUP($B757,Zoznamy!$B$4:$C$11,2,FALSE))</f>
        <v/>
      </c>
      <c r="D757" s="18" t="s">
        <v>1154</v>
      </c>
      <c r="E757" s="18" t="s">
        <v>1164</v>
      </c>
      <c r="F757" s="18"/>
      <c r="G757" s="18" t="s">
        <v>1166</v>
      </c>
      <c r="H757" s="100" t="s">
        <v>1165</v>
      </c>
      <c r="I757" s="12" t="str">
        <f>IF(ISERROR(VLOOKUP($H757,Zoznamy!$H$3:$I$620,2,FALSE)),"",VLOOKUP($H757,Zoznamy!$H$3:$I$620,2,FALSE))</f>
        <v/>
      </c>
      <c r="J757" s="24"/>
      <c r="K757" s="24" t="s">
        <v>1156</v>
      </c>
      <c r="L757" s="24" t="str">
        <f>IF(ISERROR(VLOOKUP($B757&amp;" "&amp;$M757,Zoznamy!$N$4:$O$14,2,FALSE)),"",VLOOKUP($B757&amp;" "&amp;$M757,Zoznamy!$N$4:$O$14,2,FALSE))</f>
        <v/>
      </c>
      <c r="M757" s="24" t="str">
        <f>IF(ISERROR(VLOOKUP($K757,Zoznamy!$L$4:$M$7,2,FALSE)),"",VLOOKUP($K757,Zoznamy!$L$4:$M$7,2,FALSE))</f>
        <v/>
      </c>
      <c r="N757" s="24" t="str">
        <f t="shared" si="12"/>
        <v/>
      </c>
      <c r="O757" s="24" t="str">
        <f>IF(ISERROR(VLOOKUP($B757,Zoznamy!$B$4:$K$12,10,FALSE)),"",VLOOKUP($B757,Zoznamy!$B$4:$K$12,10,FALSE))</f>
        <v/>
      </c>
    </row>
    <row r="758" spans="1:15" x14ac:dyDescent="0.25">
      <c r="A758" s="12"/>
      <c r="B758" s="18" t="s">
        <v>1076</v>
      </c>
      <c r="C758" s="12" t="str">
        <f>IF(ISERROR(VLOOKUP($B758,Zoznamy!$B$4:$C$11,2,FALSE)),"",VLOOKUP($B758,Zoznamy!$B$4:$C$11,2,FALSE))</f>
        <v/>
      </c>
      <c r="D758" s="18" t="s">
        <v>1154</v>
      </c>
      <c r="E758" s="18" t="s">
        <v>1164</v>
      </c>
      <c r="F758" s="18"/>
      <c r="G758" s="18" t="s">
        <v>1166</v>
      </c>
      <c r="H758" s="100" t="s">
        <v>1165</v>
      </c>
      <c r="I758" s="12" t="str">
        <f>IF(ISERROR(VLOOKUP($H758,Zoznamy!$H$3:$I$620,2,FALSE)),"",VLOOKUP($H758,Zoznamy!$H$3:$I$620,2,FALSE))</f>
        <v/>
      </c>
      <c r="J758" s="24"/>
      <c r="K758" s="24" t="s">
        <v>1156</v>
      </c>
      <c r="L758" s="24" t="str">
        <f>IF(ISERROR(VLOOKUP($B758&amp;" "&amp;$M758,Zoznamy!$N$4:$O$14,2,FALSE)),"",VLOOKUP($B758&amp;" "&amp;$M758,Zoznamy!$N$4:$O$14,2,FALSE))</f>
        <v/>
      </c>
      <c r="M758" s="24" t="str">
        <f>IF(ISERROR(VLOOKUP($K758,Zoznamy!$L$4:$M$7,2,FALSE)),"",VLOOKUP($K758,Zoznamy!$L$4:$M$7,2,FALSE))</f>
        <v/>
      </c>
      <c r="N758" s="24" t="str">
        <f t="shared" si="12"/>
        <v/>
      </c>
      <c r="O758" s="24" t="str">
        <f>IF(ISERROR(VLOOKUP($B758,Zoznamy!$B$4:$K$12,10,FALSE)),"",VLOOKUP($B758,Zoznamy!$B$4:$K$12,10,FALSE))</f>
        <v/>
      </c>
    </row>
    <row r="759" spans="1:15" x14ac:dyDescent="0.25">
      <c r="A759" s="12"/>
      <c r="B759" s="18" t="s">
        <v>1076</v>
      </c>
      <c r="C759" s="12" t="str">
        <f>IF(ISERROR(VLOOKUP($B759,Zoznamy!$B$4:$C$11,2,FALSE)),"",VLOOKUP($B759,Zoznamy!$B$4:$C$11,2,FALSE))</f>
        <v/>
      </c>
      <c r="D759" s="18" t="s">
        <v>1154</v>
      </c>
      <c r="E759" s="18" t="s">
        <v>1164</v>
      </c>
      <c r="F759" s="18"/>
      <c r="G759" s="18" t="s">
        <v>1166</v>
      </c>
      <c r="H759" s="100" t="s">
        <v>1165</v>
      </c>
      <c r="I759" s="12" t="str">
        <f>IF(ISERROR(VLOOKUP($H759,Zoznamy!$H$3:$I$620,2,FALSE)),"",VLOOKUP($H759,Zoznamy!$H$3:$I$620,2,FALSE))</f>
        <v/>
      </c>
      <c r="J759" s="24"/>
      <c r="K759" s="24" t="s">
        <v>1156</v>
      </c>
      <c r="L759" s="24" t="str">
        <f>IF(ISERROR(VLOOKUP($B759&amp;" "&amp;$M759,Zoznamy!$N$4:$O$14,2,FALSE)),"",VLOOKUP($B759&amp;" "&amp;$M759,Zoznamy!$N$4:$O$14,2,FALSE))</f>
        <v/>
      </c>
      <c r="M759" s="24" t="str">
        <f>IF(ISERROR(VLOOKUP($K759,Zoznamy!$L$4:$M$7,2,FALSE)),"",VLOOKUP($K759,Zoznamy!$L$4:$M$7,2,FALSE))</f>
        <v/>
      </c>
      <c r="N759" s="24" t="str">
        <f t="shared" si="12"/>
        <v/>
      </c>
      <c r="O759" s="24" t="str">
        <f>IF(ISERROR(VLOOKUP($B759,Zoznamy!$B$4:$K$12,10,FALSE)),"",VLOOKUP($B759,Zoznamy!$B$4:$K$12,10,FALSE))</f>
        <v/>
      </c>
    </row>
    <row r="760" spans="1:15" x14ac:dyDescent="0.25">
      <c r="A760" s="12"/>
      <c r="B760" s="18" t="s">
        <v>1076</v>
      </c>
      <c r="C760" s="12" t="str">
        <f>IF(ISERROR(VLOOKUP($B760,Zoznamy!$B$4:$C$11,2,FALSE)),"",VLOOKUP($B760,Zoznamy!$B$4:$C$11,2,FALSE))</f>
        <v/>
      </c>
      <c r="D760" s="18" t="s">
        <v>1154</v>
      </c>
      <c r="E760" s="18" t="s">
        <v>1164</v>
      </c>
      <c r="F760" s="18"/>
      <c r="G760" s="18" t="s">
        <v>1166</v>
      </c>
      <c r="H760" s="100" t="s">
        <v>1165</v>
      </c>
      <c r="I760" s="12" t="str">
        <f>IF(ISERROR(VLOOKUP($H760,Zoznamy!$H$3:$I$620,2,FALSE)),"",VLOOKUP($H760,Zoznamy!$H$3:$I$620,2,FALSE))</f>
        <v/>
      </c>
      <c r="J760" s="24"/>
      <c r="K760" s="24" t="s">
        <v>1156</v>
      </c>
      <c r="L760" s="24" t="str">
        <f>IF(ISERROR(VLOOKUP($B760&amp;" "&amp;$M760,Zoznamy!$N$4:$O$14,2,FALSE)),"",VLOOKUP($B760&amp;" "&amp;$M760,Zoznamy!$N$4:$O$14,2,FALSE))</f>
        <v/>
      </c>
      <c r="M760" s="24" t="str">
        <f>IF(ISERROR(VLOOKUP($K760,Zoznamy!$L$4:$M$7,2,FALSE)),"",VLOOKUP($K760,Zoznamy!$L$4:$M$7,2,FALSE))</f>
        <v/>
      </c>
      <c r="N760" s="24" t="str">
        <f t="shared" si="12"/>
        <v/>
      </c>
      <c r="O760" s="24" t="str">
        <f>IF(ISERROR(VLOOKUP($B760,Zoznamy!$B$4:$K$12,10,FALSE)),"",VLOOKUP($B760,Zoznamy!$B$4:$K$12,10,FALSE))</f>
        <v/>
      </c>
    </row>
    <row r="761" spans="1:15" x14ac:dyDescent="0.25">
      <c r="A761" s="12"/>
      <c r="B761" s="18" t="s">
        <v>1076</v>
      </c>
      <c r="C761" s="12" t="str">
        <f>IF(ISERROR(VLOOKUP($B761,Zoznamy!$B$4:$C$11,2,FALSE)),"",VLOOKUP($B761,Zoznamy!$B$4:$C$11,2,FALSE))</f>
        <v/>
      </c>
      <c r="D761" s="18" t="s">
        <v>1154</v>
      </c>
      <c r="E761" s="18" t="s">
        <v>1164</v>
      </c>
      <c r="F761" s="18"/>
      <c r="G761" s="18" t="s">
        <v>1166</v>
      </c>
      <c r="H761" s="100" t="s">
        <v>1165</v>
      </c>
      <c r="I761" s="12" t="str">
        <f>IF(ISERROR(VLOOKUP($H761,Zoznamy!$H$3:$I$620,2,FALSE)),"",VLOOKUP($H761,Zoznamy!$H$3:$I$620,2,FALSE))</f>
        <v/>
      </c>
      <c r="J761" s="24"/>
      <c r="K761" s="24" t="s">
        <v>1156</v>
      </c>
      <c r="L761" s="24" t="str">
        <f>IF(ISERROR(VLOOKUP($B761&amp;" "&amp;$M761,Zoznamy!$N$4:$O$14,2,FALSE)),"",VLOOKUP($B761&amp;" "&amp;$M761,Zoznamy!$N$4:$O$14,2,FALSE))</f>
        <v/>
      </c>
      <c r="M761" s="24" t="str">
        <f>IF(ISERROR(VLOOKUP($K761,Zoznamy!$L$4:$M$7,2,FALSE)),"",VLOOKUP($K761,Zoznamy!$L$4:$M$7,2,FALSE))</f>
        <v/>
      </c>
      <c r="N761" s="24" t="str">
        <f t="shared" si="12"/>
        <v/>
      </c>
      <c r="O761" s="24" t="str">
        <f>IF(ISERROR(VLOOKUP($B761,Zoznamy!$B$4:$K$12,10,FALSE)),"",VLOOKUP($B761,Zoznamy!$B$4:$K$12,10,FALSE))</f>
        <v/>
      </c>
    </row>
    <row r="762" spans="1:15" x14ac:dyDescent="0.25">
      <c r="A762" s="12"/>
      <c r="B762" s="18" t="s">
        <v>1076</v>
      </c>
      <c r="C762" s="12" t="str">
        <f>IF(ISERROR(VLOOKUP($B762,Zoznamy!$B$4:$C$11,2,FALSE)),"",VLOOKUP($B762,Zoznamy!$B$4:$C$11,2,FALSE))</f>
        <v/>
      </c>
      <c r="D762" s="18" t="s">
        <v>1154</v>
      </c>
      <c r="E762" s="18" t="s">
        <v>1164</v>
      </c>
      <c r="F762" s="18"/>
      <c r="G762" s="18" t="s">
        <v>1166</v>
      </c>
      <c r="H762" s="100" t="s">
        <v>1165</v>
      </c>
      <c r="I762" s="12" t="str">
        <f>IF(ISERROR(VLOOKUP($H762,Zoznamy!$H$3:$I$620,2,FALSE)),"",VLOOKUP($H762,Zoznamy!$H$3:$I$620,2,FALSE))</f>
        <v/>
      </c>
      <c r="J762" s="24"/>
      <c r="K762" s="24" t="s">
        <v>1156</v>
      </c>
      <c r="L762" s="24" t="str">
        <f>IF(ISERROR(VLOOKUP($B762&amp;" "&amp;$M762,Zoznamy!$N$4:$O$14,2,FALSE)),"",VLOOKUP($B762&amp;" "&amp;$M762,Zoznamy!$N$4:$O$14,2,FALSE))</f>
        <v/>
      </c>
      <c r="M762" s="24" t="str">
        <f>IF(ISERROR(VLOOKUP($K762,Zoznamy!$L$4:$M$7,2,FALSE)),"",VLOOKUP($K762,Zoznamy!$L$4:$M$7,2,FALSE))</f>
        <v/>
      </c>
      <c r="N762" s="24" t="str">
        <f t="shared" si="12"/>
        <v/>
      </c>
      <c r="O762" s="24" t="str">
        <f>IF(ISERROR(VLOOKUP($B762,Zoznamy!$B$4:$K$12,10,FALSE)),"",VLOOKUP($B762,Zoznamy!$B$4:$K$12,10,FALSE))</f>
        <v/>
      </c>
    </row>
    <row r="763" spans="1:15" x14ac:dyDescent="0.25">
      <c r="A763" s="12"/>
      <c r="B763" s="18" t="s">
        <v>1076</v>
      </c>
      <c r="C763" s="12" t="str">
        <f>IF(ISERROR(VLOOKUP($B763,Zoznamy!$B$4:$C$11,2,FALSE)),"",VLOOKUP($B763,Zoznamy!$B$4:$C$11,2,FALSE))</f>
        <v/>
      </c>
      <c r="D763" s="18" t="s">
        <v>1154</v>
      </c>
      <c r="E763" s="18" t="s">
        <v>1164</v>
      </c>
      <c r="F763" s="18"/>
      <c r="G763" s="18" t="s">
        <v>1166</v>
      </c>
      <c r="H763" s="100" t="s">
        <v>1165</v>
      </c>
      <c r="I763" s="12" t="str">
        <f>IF(ISERROR(VLOOKUP($H763,Zoznamy!$H$3:$I$620,2,FALSE)),"",VLOOKUP($H763,Zoznamy!$H$3:$I$620,2,FALSE))</f>
        <v/>
      </c>
      <c r="J763" s="24"/>
      <c r="K763" s="24" t="s">
        <v>1156</v>
      </c>
      <c r="L763" s="24" t="str">
        <f>IF(ISERROR(VLOOKUP($B763&amp;" "&amp;$M763,Zoznamy!$N$4:$O$14,2,FALSE)),"",VLOOKUP($B763&amp;" "&amp;$M763,Zoznamy!$N$4:$O$14,2,FALSE))</f>
        <v/>
      </c>
      <c r="M763" s="24" t="str">
        <f>IF(ISERROR(VLOOKUP($K763,Zoznamy!$L$4:$M$7,2,FALSE)),"",VLOOKUP($K763,Zoznamy!$L$4:$M$7,2,FALSE))</f>
        <v/>
      </c>
      <c r="N763" s="24" t="str">
        <f t="shared" si="12"/>
        <v/>
      </c>
      <c r="O763" s="24" t="str">
        <f>IF(ISERROR(VLOOKUP($B763,Zoznamy!$B$4:$K$12,10,FALSE)),"",VLOOKUP($B763,Zoznamy!$B$4:$K$12,10,FALSE))</f>
        <v/>
      </c>
    </row>
    <row r="764" spans="1:15" x14ac:dyDescent="0.25">
      <c r="A764" s="12"/>
      <c r="B764" s="18" t="s">
        <v>1076</v>
      </c>
      <c r="C764" s="12" t="str">
        <f>IF(ISERROR(VLOOKUP($B764,Zoznamy!$B$4:$C$11,2,FALSE)),"",VLOOKUP($B764,Zoznamy!$B$4:$C$11,2,FALSE))</f>
        <v/>
      </c>
      <c r="D764" s="18" t="s">
        <v>1154</v>
      </c>
      <c r="E764" s="18" t="s">
        <v>1164</v>
      </c>
      <c r="F764" s="18"/>
      <c r="G764" s="18" t="s">
        <v>1166</v>
      </c>
      <c r="H764" s="100" t="s">
        <v>1165</v>
      </c>
      <c r="I764" s="12" t="str">
        <f>IF(ISERROR(VLOOKUP($H764,Zoznamy!$H$3:$I$620,2,FALSE)),"",VLOOKUP($H764,Zoznamy!$H$3:$I$620,2,FALSE))</f>
        <v/>
      </c>
      <c r="J764" s="24"/>
      <c r="K764" s="24" t="s">
        <v>1156</v>
      </c>
      <c r="L764" s="24" t="str">
        <f>IF(ISERROR(VLOOKUP($B764&amp;" "&amp;$M764,Zoznamy!$N$4:$O$14,2,FALSE)),"",VLOOKUP($B764&amp;" "&amp;$M764,Zoznamy!$N$4:$O$14,2,FALSE))</f>
        <v/>
      </c>
      <c r="M764" s="24" t="str">
        <f>IF(ISERROR(VLOOKUP($K764,Zoznamy!$L$4:$M$7,2,FALSE)),"",VLOOKUP($K764,Zoznamy!$L$4:$M$7,2,FALSE))</f>
        <v/>
      </c>
      <c r="N764" s="24" t="str">
        <f t="shared" si="12"/>
        <v/>
      </c>
      <c r="O764" s="24" t="str">
        <f>IF(ISERROR(VLOOKUP($B764,Zoznamy!$B$4:$K$12,10,FALSE)),"",VLOOKUP($B764,Zoznamy!$B$4:$K$12,10,FALSE))</f>
        <v/>
      </c>
    </row>
    <row r="765" spans="1:15" x14ac:dyDescent="0.25">
      <c r="A765" s="12"/>
      <c r="B765" s="18" t="s">
        <v>1076</v>
      </c>
      <c r="C765" s="12" t="str">
        <f>IF(ISERROR(VLOOKUP($B765,Zoznamy!$B$4:$C$11,2,FALSE)),"",VLOOKUP($B765,Zoznamy!$B$4:$C$11,2,FALSE))</f>
        <v/>
      </c>
      <c r="D765" s="18" t="s">
        <v>1154</v>
      </c>
      <c r="E765" s="18" t="s">
        <v>1164</v>
      </c>
      <c r="F765" s="18"/>
      <c r="G765" s="18" t="s">
        <v>1166</v>
      </c>
      <c r="H765" s="100" t="s">
        <v>1165</v>
      </c>
      <c r="I765" s="12" t="str">
        <f>IF(ISERROR(VLOOKUP($H765,Zoznamy!$H$3:$I$620,2,FALSE)),"",VLOOKUP($H765,Zoznamy!$H$3:$I$620,2,FALSE))</f>
        <v/>
      </c>
      <c r="J765" s="24"/>
      <c r="K765" s="24" t="s">
        <v>1156</v>
      </c>
      <c r="L765" s="24" t="str">
        <f>IF(ISERROR(VLOOKUP($B765&amp;" "&amp;$M765,Zoznamy!$N$4:$O$14,2,FALSE)),"",VLOOKUP($B765&amp;" "&amp;$M765,Zoznamy!$N$4:$O$14,2,FALSE))</f>
        <v/>
      </c>
      <c r="M765" s="24" t="str">
        <f>IF(ISERROR(VLOOKUP($K765,Zoznamy!$L$4:$M$7,2,FALSE)),"",VLOOKUP($K765,Zoznamy!$L$4:$M$7,2,FALSE))</f>
        <v/>
      </c>
      <c r="N765" s="24" t="str">
        <f t="shared" si="12"/>
        <v/>
      </c>
      <c r="O765" s="24" t="str">
        <f>IF(ISERROR(VLOOKUP($B765,Zoznamy!$B$4:$K$12,10,FALSE)),"",VLOOKUP($B765,Zoznamy!$B$4:$K$12,10,FALSE))</f>
        <v/>
      </c>
    </row>
    <row r="766" spans="1:15" x14ac:dyDescent="0.25">
      <c r="A766" s="12"/>
      <c r="B766" s="18" t="s">
        <v>1076</v>
      </c>
      <c r="C766" s="12" t="str">
        <f>IF(ISERROR(VLOOKUP($B766,Zoznamy!$B$4:$C$11,2,FALSE)),"",VLOOKUP($B766,Zoznamy!$B$4:$C$11,2,FALSE))</f>
        <v/>
      </c>
      <c r="D766" s="18" t="s">
        <v>1154</v>
      </c>
      <c r="E766" s="18" t="s">
        <v>1164</v>
      </c>
      <c r="F766" s="18"/>
      <c r="G766" s="18" t="s">
        <v>1166</v>
      </c>
      <c r="H766" s="100" t="s">
        <v>1165</v>
      </c>
      <c r="I766" s="12" t="str">
        <f>IF(ISERROR(VLOOKUP($H766,Zoznamy!$H$3:$I$620,2,FALSE)),"",VLOOKUP($H766,Zoznamy!$H$3:$I$620,2,FALSE))</f>
        <v/>
      </c>
      <c r="J766" s="24"/>
      <c r="K766" s="24" t="s">
        <v>1156</v>
      </c>
      <c r="L766" s="24" t="str">
        <f>IF(ISERROR(VLOOKUP($B766&amp;" "&amp;$M766,Zoznamy!$N$4:$O$14,2,FALSE)),"",VLOOKUP($B766&amp;" "&amp;$M766,Zoznamy!$N$4:$O$14,2,FALSE))</f>
        <v/>
      </c>
      <c r="M766" s="24" t="str">
        <f>IF(ISERROR(VLOOKUP($K766,Zoznamy!$L$4:$M$7,2,FALSE)),"",VLOOKUP($K766,Zoznamy!$L$4:$M$7,2,FALSE))</f>
        <v/>
      </c>
      <c r="N766" s="24" t="str">
        <f t="shared" si="12"/>
        <v/>
      </c>
      <c r="O766" s="24" t="str">
        <f>IF(ISERROR(VLOOKUP($B766,Zoznamy!$B$4:$K$12,10,FALSE)),"",VLOOKUP($B766,Zoznamy!$B$4:$K$12,10,FALSE))</f>
        <v/>
      </c>
    </row>
    <row r="767" spans="1:15" x14ac:dyDescent="0.25">
      <c r="A767" s="12"/>
      <c r="B767" s="18" t="s">
        <v>1076</v>
      </c>
      <c r="C767" s="12" t="str">
        <f>IF(ISERROR(VLOOKUP($B767,Zoznamy!$B$4:$C$11,2,FALSE)),"",VLOOKUP($B767,Zoznamy!$B$4:$C$11,2,FALSE))</f>
        <v/>
      </c>
      <c r="D767" s="18" t="s">
        <v>1154</v>
      </c>
      <c r="E767" s="18" t="s">
        <v>1164</v>
      </c>
      <c r="F767" s="18"/>
      <c r="G767" s="18" t="s">
        <v>1166</v>
      </c>
      <c r="H767" s="100" t="s">
        <v>1165</v>
      </c>
      <c r="I767" s="12" t="str">
        <f>IF(ISERROR(VLOOKUP($H767,Zoznamy!$H$3:$I$620,2,FALSE)),"",VLOOKUP($H767,Zoznamy!$H$3:$I$620,2,FALSE))</f>
        <v/>
      </c>
      <c r="J767" s="24"/>
      <c r="K767" s="24" t="s">
        <v>1156</v>
      </c>
      <c r="L767" s="24" t="str">
        <f>IF(ISERROR(VLOOKUP($B767&amp;" "&amp;$M767,Zoznamy!$N$4:$O$14,2,FALSE)),"",VLOOKUP($B767&amp;" "&amp;$M767,Zoznamy!$N$4:$O$14,2,FALSE))</f>
        <v/>
      </c>
      <c r="M767" s="24" t="str">
        <f>IF(ISERROR(VLOOKUP($K767,Zoznamy!$L$4:$M$7,2,FALSE)),"",VLOOKUP($K767,Zoznamy!$L$4:$M$7,2,FALSE))</f>
        <v/>
      </c>
      <c r="N767" s="24" t="str">
        <f t="shared" si="12"/>
        <v/>
      </c>
      <c r="O767" s="24" t="str">
        <f>IF(ISERROR(VLOOKUP($B767,Zoznamy!$B$4:$K$12,10,FALSE)),"",VLOOKUP($B767,Zoznamy!$B$4:$K$12,10,FALSE))</f>
        <v/>
      </c>
    </row>
    <row r="768" spans="1:15" x14ac:dyDescent="0.25">
      <c r="A768" s="12"/>
      <c r="B768" s="18" t="s">
        <v>1076</v>
      </c>
      <c r="C768" s="12" t="str">
        <f>IF(ISERROR(VLOOKUP($B768,Zoznamy!$B$4:$C$11,2,FALSE)),"",VLOOKUP($B768,Zoznamy!$B$4:$C$11,2,FALSE))</f>
        <v/>
      </c>
      <c r="D768" s="18" t="s">
        <v>1154</v>
      </c>
      <c r="E768" s="18" t="s">
        <v>1164</v>
      </c>
      <c r="F768" s="18"/>
      <c r="G768" s="18" t="s">
        <v>1166</v>
      </c>
      <c r="H768" s="100" t="s">
        <v>1165</v>
      </c>
      <c r="I768" s="12" t="str">
        <f>IF(ISERROR(VLOOKUP($H768,Zoznamy!$H$3:$I$620,2,FALSE)),"",VLOOKUP($H768,Zoznamy!$H$3:$I$620,2,FALSE))</f>
        <v/>
      </c>
      <c r="J768" s="24"/>
      <c r="K768" s="24" t="s">
        <v>1156</v>
      </c>
      <c r="L768" s="24" t="str">
        <f>IF(ISERROR(VLOOKUP($B768&amp;" "&amp;$M768,Zoznamy!$N$4:$O$14,2,FALSE)),"",VLOOKUP($B768&amp;" "&amp;$M768,Zoznamy!$N$4:$O$14,2,FALSE))</f>
        <v/>
      </c>
      <c r="M768" s="24" t="str">
        <f>IF(ISERROR(VLOOKUP($K768,Zoznamy!$L$4:$M$7,2,FALSE)),"",VLOOKUP($K768,Zoznamy!$L$4:$M$7,2,FALSE))</f>
        <v/>
      </c>
      <c r="N768" s="24" t="str">
        <f t="shared" si="12"/>
        <v/>
      </c>
      <c r="O768" s="24" t="str">
        <f>IF(ISERROR(VLOOKUP($B768,Zoznamy!$B$4:$K$12,10,FALSE)),"",VLOOKUP($B768,Zoznamy!$B$4:$K$12,10,FALSE))</f>
        <v/>
      </c>
    </row>
    <row r="769" spans="1:15" x14ac:dyDescent="0.25">
      <c r="A769" s="12"/>
      <c r="B769" s="18" t="s">
        <v>1076</v>
      </c>
      <c r="C769" s="12" t="str">
        <f>IF(ISERROR(VLOOKUP($B769,Zoznamy!$B$4:$C$11,2,FALSE)),"",VLOOKUP($B769,Zoznamy!$B$4:$C$11,2,FALSE))</f>
        <v/>
      </c>
      <c r="D769" s="18" t="s">
        <v>1154</v>
      </c>
      <c r="E769" s="18" t="s">
        <v>1164</v>
      </c>
      <c r="F769" s="18"/>
      <c r="G769" s="18" t="s">
        <v>1166</v>
      </c>
      <c r="H769" s="100" t="s">
        <v>1165</v>
      </c>
      <c r="I769" s="12" t="str">
        <f>IF(ISERROR(VLOOKUP($H769,Zoznamy!$H$3:$I$620,2,FALSE)),"",VLOOKUP($H769,Zoznamy!$H$3:$I$620,2,FALSE))</f>
        <v/>
      </c>
      <c r="J769" s="24"/>
      <c r="K769" s="24" t="s">
        <v>1156</v>
      </c>
      <c r="L769" s="24" t="str">
        <f>IF(ISERROR(VLOOKUP($B769&amp;" "&amp;$M769,Zoznamy!$N$4:$O$14,2,FALSE)),"",VLOOKUP($B769&amp;" "&amp;$M769,Zoznamy!$N$4:$O$14,2,FALSE))</f>
        <v/>
      </c>
      <c r="M769" s="24" t="str">
        <f>IF(ISERROR(VLOOKUP($K769,Zoznamy!$L$4:$M$7,2,FALSE)),"",VLOOKUP($K769,Zoznamy!$L$4:$M$7,2,FALSE))</f>
        <v/>
      </c>
      <c r="N769" s="24" t="str">
        <f t="shared" si="12"/>
        <v/>
      </c>
      <c r="O769" s="24" t="str">
        <f>IF(ISERROR(VLOOKUP($B769,Zoznamy!$B$4:$K$12,10,FALSE)),"",VLOOKUP($B769,Zoznamy!$B$4:$K$12,10,FALSE))</f>
        <v/>
      </c>
    </row>
    <row r="770" spans="1:15" x14ac:dyDescent="0.25">
      <c r="A770" s="12"/>
      <c r="B770" s="18" t="s">
        <v>1076</v>
      </c>
      <c r="C770" s="12" t="str">
        <f>IF(ISERROR(VLOOKUP($B770,Zoznamy!$B$4:$C$11,2,FALSE)),"",VLOOKUP($B770,Zoznamy!$B$4:$C$11,2,FALSE))</f>
        <v/>
      </c>
      <c r="D770" s="18" t="s">
        <v>1154</v>
      </c>
      <c r="E770" s="18" t="s">
        <v>1164</v>
      </c>
      <c r="F770" s="18"/>
      <c r="G770" s="18" t="s">
        <v>1166</v>
      </c>
      <c r="H770" s="100" t="s">
        <v>1165</v>
      </c>
      <c r="I770" s="12" t="str">
        <f>IF(ISERROR(VLOOKUP($H770,Zoznamy!$H$3:$I$620,2,FALSE)),"",VLOOKUP($H770,Zoznamy!$H$3:$I$620,2,FALSE))</f>
        <v/>
      </c>
      <c r="J770" s="24"/>
      <c r="K770" s="24" t="s">
        <v>1156</v>
      </c>
      <c r="L770" s="24" t="str">
        <f>IF(ISERROR(VLOOKUP($B770&amp;" "&amp;$M770,Zoznamy!$N$4:$O$14,2,FALSE)),"",VLOOKUP($B770&amp;" "&amp;$M770,Zoznamy!$N$4:$O$14,2,FALSE))</f>
        <v/>
      </c>
      <c r="M770" s="24" t="str">
        <f>IF(ISERROR(VLOOKUP($K770,Zoznamy!$L$4:$M$7,2,FALSE)),"",VLOOKUP($K770,Zoznamy!$L$4:$M$7,2,FALSE))</f>
        <v/>
      </c>
      <c r="N770" s="24" t="str">
        <f t="shared" si="12"/>
        <v/>
      </c>
      <c r="O770" s="24" t="str">
        <f>IF(ISERROR(VLOOKUP($B770,Zoznamy!$B$4:$K$12,10,FALSE)),"",VLOOKUP($B770,Zoznamy!$B$4:$K$12,10,FALSE))</f>
        <v/>
      </c>
    </row>
    <row r="771" spans="1:15" x14ac:dyDescent="0.25">
      <c r="A771" s="12"/>
      <c r="B771" s="18" t="s">
        <v>1076</v>
      </c>
      <c r="C771" s="12" t="str">
        <f>IF(ISERROR(VLOOKUP($B771,Zoznamy!$B$4:$C$11,2,FALSE)),"",VLOOKUP($B771,Zoznamy!$B$4:$C$11,2,FALSE))</f>
        <v/>
      </c>
      <c r="D771" s="18" t="s">
        <v>1154</v>
      </c>
      <c r="E771" s="18" t="s">
        <v>1164</v>
      </c>
      <c r="F771" s="18"/>
      <c r="G771" s="18" t="s">
        <v>1166</v>
      </c>
      <c r="H771" s="100" t="s">
        <v>1165</v>
      </c>
      <c r="I771" s="12" t="str">
        <f>IF(ISERROR(VLOOKUP($H771,Zoznamy!$H$3:$I$620,2,FALSE)),"",VLOOKUP($H771,Zoznamy!$H$3:$I$620,2,FALSE))</f>
        <v/>
      </c>
      <c r="J771" s="24"/>
      <c r="K771" s="24" t="s">
        <v>1156</v>
      </c>
      <c r="L771" s="24" t="str">
        <f>IF(ISERROR(VLOOKUP($B771&amp;" "&amp;$M771,Zoznamy!$N$4:$O$14,2,FALSE)),"",VLOOKUP($B771&amp;" "&amp;$M771,Zoznamy!$N$4:$O$14,2,FALSE))</f>
        <v/>
      </c>
      <c r="M771" s="24" t="str">
        <f>IF(ISERROR(VLOOKUP($K771,Zoznamy!$L$4:$M$7,2,FALSE)),"",VLOOKUP($K771,Zoznamy!$L$4:$M$7,2,FALSE))</f>
        <v/>
      </c>
      <c r="N771" s="24" t="str">
        <f t="shared" si="12"/>
        <v/>
      </c>
      <c r="O771" s="24" t="str">
        <f>IF(ISERROR(VLOOKUP($B771,Zoznamy!$B$4:$K$12,10,FALSE)),"",VLOOKUP($B771,Zoznamy!$B$4:$K$12,10,FALSE))</f>
        <v/>
      </c>
    </row>
    <row r="772" spans="1:15" x14ac:dyDescent="0.25">
      <c r="A772" s="12"/>
      <c r="B772" s="18" t="s">
        <v>1076</v>
      </c>
      <c r="C772" s="12" t="str">
        <f>IF(ISERROR(VLOOKUP($B772,Zoznamy!$B$4:$C$11,2,FALSE)),"",VLOOKUP($B772,Zoznamy!$B$4:$C$11,2,FALSE))</f>
        <v/>
      </c>
      <c r="D772" s="18" t="s">
        <v>1154</v>
      </c>
      <c r="E772" s="18" t="s">
        <v>1164</v>
      </c>
      <c r="F772" s="18"/>
      <c r="G772" s="18" t="s">
        <v>1166</v>
      </c>
      <c r="H772" s="100" t="s">
        <v>1165</v>
      </c>
      <c r="I772" s="12" t="str">
        <f>IF(ISERROR(VLOOKUP($H772,Zoznamy!$H$3:$I$620,2,FALSE)),"",VLOOKUP($H772,Zoznamy!$H$3:$I$620,2,FALSE))</f>
        <v/>
      </c>
      <c r="J772" s="24"/>
      <c r="K772" s="24" t="s">
        <v>1156</v>
      </c>
      <c r="L772" s="24" t="str">
        <f>IF(ISERROR(VLOOKUP($B772&amp;" "&amp;$M772,Zoznamy!$N$4:$O$14,2,FALSE)),"",VLOOKUP($B772&amp;" "&amp;$M772,Zoznamy!$N$4:$O$14,2,FALSE))</f>
        <v/>
      </c>
      <c r="M772" s="24" t="str">
        <f>IF(ISERROR(VLOOKUP($K772,Zoznamy!$L$4:$M$7,2,FALSE)),"",VLOOKUP($K772,Zoznamy!$L$4:$M$7,2,FALSE))</f>
        <v/>
      </c>
      <c r="N772" s="24" t="str">
        <f t="shared" si="12"/>
        <v/>
      </c>
      <c r="O772" s="24" t="str">
        <f>IF(ISERROR(VLOOKUP($B772,Zoznamy!$B$4:$K$12,10,FALSE)),"",VLOOKUP($B772,Zoznamy!$B$4:$K$12,10,FALSE))</f>
        <v/>
      </c>
    </row>
    <row r="773" spans="1:15" x14ac:dyDescent="0.25">
      <c r="A773" s="12"/>
      <c r="B773" s="18" t="s">
        <v>1076</v>
      </c>
      <c r="C773" s="12" t="str">
        <f>IF(ISERROR(VLOOKUP($B773,Zoznamy!$B$4:$C$11,2,FALSE)),"",VLOOKUP($B773,Zoznamy!$B$4:$C$11,2,FALSE))</f>
        <v/>
      </c>
      <c r="D773" s="18" t="s">
        <v>1154</v>
      </c>
      <c r="E773" s="18" t="s">
        <v>1164</v>
      </c>
      <c r="F773" s="18"/>
      <c r="G773" s="18" t="s">
        <v>1166</v>
      </c>
      <c r="H773" s="100" t="s">
        <v>1165</v>
      </c>
      <c r="I773" s="12" t="str">
        <f>IF(ISERROR(VLOOKUP($H773,Zoznamy!$H$3:$I$620,2,FALSE)),"",VLOOKUP($H773,Zoznamy!$H$3:$I$620,2,FALSE))</f>
        <v/>
      </c>
      <c r="J773" s="24"/>
      <c r="K773" s="24" t="s">
        <v>1156</v>
      </c>
      <c r="L773" s="24" t="str">
        <f>IF(ISERROR(VLOOKUP($B773&amp;" "&amp;$M773,Zoznamy!$N$4:$O$14,2,FALSE)),"",VLOOKUP($B773&amp;" "&amp;$M773,Zoznamy!$N$4:$O$14,2,FALSE))</f>
        <v/>
      </c>
      <c r="M773" s="24" t="str">
        <f>IF(ISERROR(VLOOKUP($K773,Zoznamy!$L$4:$M$7,2,FALSE)),"",VLOOKUP($K773,Zoznamy!$L$4:$M$7,2,FALSE))</f>
        <v/>
      </c>
      <c r="N773" s="24" t="str">
        <f t="shared" si="12"/>
        <v/>
      </c>
      <c r="O773" s="24" t="str">
        <f>IF(ISERROR(VLOOKUP($B773,Zoznamy!$B$4:$K$12,10,FALSE)),"",VLOOKUP($B773,Zoznamy!$B$4:$K$12,10,FALSE))</f>
        <v/>
      </c>
    </row>
    <row r="774" spans="1:15" x14ac:dyDescent="0.25">
      <c r="A774" s="12"/>
      <c r="B774" s="18" t="s">
        <v>1076</v>
      </c>
      <c r="C774" s="12" t="str">
        <f>IF(ISERROR(VLOOKUP($B774,Zoznamy!$B$4:$C$11,2,FALSE)),"",VLOOKUP($B774,Zoznamy!$B$4:$C$11,2,FALSE))</f>
        <v/>
      </c>
      <c r="D774" s="18" t="s">
        <v>1154</v>
      </c>
      <c r="E774" s="18" t="s">
        <v>1164</v>
      </c>
      <c r="F774" s="18"/>
      <c r="G774" s="18" t="s">
        <v>1166</v>
      </c>
      <c r="H774" s="100" t="s">
        <v>1165</v>
      </c>
      <c r="I774" s="12" t="str">
        <f>IF(ISERROR(VLOOKUP($H774,Zoznamy!$H$3:$I$620,2,FALSE)),"",VLOOKUP($H774,Zoznamy!$H$3:$I$620,2,FALSE))</f>
        <v/>
      </c>
      <c r="J774" s="24"/>
      <c r="K774" s="24" t="s">
        <v>1156</v>
      </c>
      <c r="L774" s="24" t="str">
        <f>IF(ISERROR(VLOOKUP($B774&amp;" "&amp;$M774,Zoznamy!$N$4:$O$14,2,FALSE)),"",VLOOKUP($B774&amp;" "&amp;$M774,Zoznamy!$N$4:$O$14,2,FALSE))</f>
        <v/>
      </c>
      <c r="M774" s="24" t="str">
        <f>IF(ISERROR(VLOOKUP($K774,Zoznamy!$L$4:$M$7,2,FALSE)),"",VLOOKUP($K774,Zoznamy!$L$4:$M$7,2,FALSE))</f>
        <v/>
      </c>
      <c r="N774" s="24" t="str">
        <f t="shared" si="12"/>
        <v/>
      </c>
      <c r="O774" s="24" t="str">
        <f>IF(ISERROR(VLOOKUP($B774,Zoznamy!$B$4:$K$12,10,FALSE)),"",VLOOKUP($B774,Zoznamy!$B$4:$K$12,10,FALSE))</f>
        <v/>
      </c>
    </row>
    <row r="775" spans="1:15" x14ac:dyDescent="0.25">
      <c r="A775" s="12"/>
      <c r="B775" s="18" t="s">
        <v>1076</v>
      </c>
      <c r="C775" s="12" t="str">
        <f>IF(ISERROR(VLOOKUP($B775,Zoznamy!$B$4:$C$11,2,FALSE)),"",VLOOKUP($B775,Zoznamy!$B$4:$C$11,2,FALSE))</f>
        <v/>
      </c>
      <c r="D775" s="18" t="s">
        <v>1154</v>
      </c>
      <c r="E775" s="18" t="s">
        <v>1164</v>
      </c>
      <c r="F775" s="18"/>
      <c r="G775" s="18" t="s">
        <v>1166</v>
      </c>
      <c r="H775" s="100" t="s">
        <v>1165</v>
      </c>
      <c r="I775" s="12" t="str">
        <f>IF(ISERROR(VLOOKUP($H775,Zoznamy!$H$3:$I$620,2,FALSE)),"",VLOOKUP($H775,Zoznamy!$H$3:$I$620,2,FALSE))</f>
        <v/>
      </c>
      <c r="J775" s="24"/>
      <c r="K775" s="24" t="s">
        <v>1156</v>
      </c>
      <c r="L775" s="24" t="str">
        <f>IF(ISERROR(VLOOKUP($B775&amp;" "&amp;$M775,Zoznamy!$N$4:$O$14,2,FALSE)),"",VLOOKUP($B775&amp;" "&amp;$M775,Zoznamy!$N$4:$O$14,2,FALSE))</f>
        <v/>
      </c>
      <c r="M775" s="24" t="str">
        <f>IF(ISERROR(VLOOKUP($K775,Zoznamy!$L$4:$M$7,2,FALSE)),"",VLOOKUP($K775,Zoznamy!$L$4:$M$7,2,FALSE))</f>
        <v/>
      </c>
      <c r="N775" s="24" t="str">
        <f t="shared" si="12"/>
        <v/>
      </c>
      <c r="O775" s="24" t="str">
        <f>IF(ISERROR(VLOOKUP($B775,Zoznamy!$B$4:$K$12,10,FALSE)),"",VLOOKUP($B775,Zoznamy!$B$4:$K$12,10,FALSE))</f>
        <v/>
      </c>
    </row>
    <row r="776" spans="1:15" x14ac:dyDescent="0.25">
      <c r="A776" s="12"/>
      <c r="B776" s="18" t="s">
        <v>1076</v>
      </c>
      <c r="C776" s="12" t="str">
        <f>IF(ISERROR(VLOOKUP($B776,Zoznamy!$B$4:$C$11,2,FALSE)),"",VLOOKUP($B776,Zoznamy!$B$4:$C$11,2,FALSE))</f>
        <v/>
      </c>
      <c r="D776" s="18" t="s">
        <v>1154</v>
      </c>
      <c r="E776" s="18" t="s">
        <v>1164</v>
      </c>
      <c r="F776" s="18"/>
      <c r="G776" s="18" t="s">
        <v>1166</v>
      </c>
      <c r="H776" s="100" t="s">
        <v>1165</v>
      </c>
      <c r="I776" s="12" t="str">
        <f>IF(ISERROR(VLOOKUP($H776,Zoznamy!$H$3:$I$620,2,FALSE)),"",VLOOKUP($H776,Zoznamy!$H$3:$I$620,2,FALSE))</f>
        <v/>
      </c>
      <c r="J776" s="24"/>
      <c r="K776" s="24" t="s">
        <v>1156</v>
      </c>
      <c r="L776" s="24" t="str">
        <f>IF(ISERROR(VLOOKUP($B776&amp;" "&amp;$M776,Zoznamy!$N$4:$O$14,2,FALSE)),"",VLOOKUP($B776&amp;" "&amp;$M776,Zoznamy!$N$4:$O$14,2,FALSE))</f>
        <v/>
      </c>
      <c r="M776" s="24" t="str">
        <f>IF(ISERROR(VLOOKUP($K776,Zoznamy!$L$4:$M$7,2,FALSE)),"",VLOOKUP($K776,Zoznamy!$L$4:$M$7,2,FALSE))</f>
        <v/>
      </c>
      <c r="N776" s="24" t="str">
        <f t="shared" si="12"/>
        <v/>
      </c>
      <c r="O776" s="24" t="str">
        <f>IF(ISERROR(VLOOKUP($B776,Zoznamy!$B$4:$K$12,10,FALSE)),"",VLOOKUP($B776,Zoznamy!$B$4:$K$12,10,FALSE))</f>
        <v/>
      </c>
    </row>
    <row r="777" spans="1:15" x14ac:dyDescent="0.25">
      <c r="A777" s="12"/>
      <c r="B777" s="18" t="s">
        <v>1076</v>
      </c>
      <c r="C777" s="12" t="str">
        <f>IF(ISERROR(VLOOKUP($B777,Zoznamy!$B$4:$C$11,2,FALSE)),"",VLOOKUP($B777,Zoznamy!$B$4:$C$11,2,FALSE))</f>
        <v/>
      </c>
      <c r="D777" s="18" t="s">
        <v>1154</v>
      </c>
      <c r="E777" s="18" t="s">
        <v>1164</v>
      </c>
      <c r="F777" s="18"/>
      <c r="G777" s="18" t="s">
        <v>1166</v>
      </c>
      <c r="H777" s="100" t="s">
        <v>1165</v>
      </c>
      <c r="I777" s="12" t="str">
        <f>IF(ISERROR(VLOOKUP($H777,Zoznamy!$H$3:$I$620,2,FALSE)),"",VLOOKUP($H777,Zoznamy!$H$3:$I$620,2,FALSE))</f>
        <v/>
      </c>
      <c r="J777" s="24"/>
      <c r="K777" s="24" t="s">
        <v>1156</v>
      </c>
      <c r="L777" s="24" t="str">
        <f>IF(ISERROR(VLOOKUP($B777&amp;" "&amp;$M777,Zoznamy!$N$4:$O$14,2,FALSE)),"",VLOOKUP($B777&amp;" "&amp;$M777,Zoznamy!$N$4:$O$14,2,FALSE))</f>
        <v/>
      </c>
      <c r="M777" s="24" t="str">
        <f>IF(ISERROR(VLOOKUP($K777,Zoznamy!$L$4:$M$7,2,FALSE)),"",VLOOKUP($K777,Zoznamy!$L$4:$M$7,2,FALSE))</f>
        <v/>
      </c>
      <c r="N777" s="24" t="str">
        <f t="shared" si="12"/>
        <v/>
      </c>
      <c r="O777" s="24" t="str">
        <f>IF(ISERROR(VLOOKUP($B777,Zoznamy!$B$4:$K$12,10,FALSE)),"",VLOOKUP($B777,Zoznamy!$B$4:$K$12,10,FALSE))</f>
        <v/>
      </c>
    </row>
    <row r="778" spans="1:15" x14ac:dyDescent="0.25">
      <c r="A778" s="12"/>
      <c r="B778" s="18" t="s">
        <v>1076</v>
      </c>
      <c r="C778" s="12" t="str">
        <f>IF(ISERROR(VLOOKUP($B778,Zoznamy!$B$4:$C$11,2,FALSE)),"",VLOOKUP($B778,Zoznamy!$B$4:$C$11,2,FALSE))</f>
        <v/>
      </c>
      <c r="D778" s="18" t="s">
        <v>1154</v>
      </c>
      <c r="E778" s="18" t="s">
        <v>1164</v>
      </c>
      <c r="F778" s="18"/>
      <c r="G778" s="18" t="s">
        <v>1166</v>
      </c>
      <c r="H778" s="100" t="s">
        <v>1165</v>
      </c>
      <c r="I778" s="12" t="str">
        <f>IF(ISERROR(VLOOKUP($H778,Zoznamy!$H$3:$I$620,2,FALSE)),"",VLOOKUP($H778,Zoznamy!$H$3:$I$620,2,FALSE))</f>
        <v/>
      </c>
      <c r="J778" s="24"/>
      <c r="K778" s="24" t="s">
        <v>1156</v>
      </c>
      <c r="L778" s="24" t="str">
        <f>IF(ISERROR(VLOOKUP($B778&amp;" "&amp;$M778,Zoznamy!$N$4:$O$14,2,FALSE)),"",VLOOKUP($B778&amp;" "&amp;$M778,Zoznamy!$N$4:$O$14,2,FALSE))</f>
        <v/>
      </c>
      <c r="M778" s="24" t="str">
        <f>IF(ISERROR(VLOOKUP($K778,Zoznamy!$L$4:$M$7,2,FALSE)),"",VLOOKUP($K778,Zoznamy!$L$4:$M$7,2,FALSE))</f>
        <v/>
      </c>
      <c r="N778" s="24" t="str">
        <f t="shared" si="12"/>
        <v/>
      </c>
      <c r="O778" s="24" t="str">
        <f>IF(ISERROR(VLOOKUP($B778,Zoznamy!$B$4:$K$12,10,FALSE)),"",VLOOKUP($B778,Zoznamy!$B$4:$K$12,10,FALSE))</f>
        <v/>
      </c>
    </row>
    <row r="779" spans="1:15" x14ac:dyDescent="0.25">
      <c r="A779" s="12"/>
      <c r="B779" s="18" t="s">
        <v>1076</v>
      </c>
      <c r="C779" s="12" t="str">
        <f>IF(ISERROR(VLOOKUP($B779,Zoznamy!$B$4:$C$11,2,FALSE)),"",VLOOKUP($B779,Zoznamy!$B$4:$C$11,2,FALSE))</f>
        <v/>
      </c>
      <c r="D779" s="18" t="s">
        <v>1154</v>
      </c>
      <c r="E779" s="18" t="s">
        <v>1164</v>
      </c>
      <c r="F779" s="18"/>
      <c r="G779" s="18" t="s">
        <v>1166</v>
      </c>
      <c r="H779" s="100" t="s">
        <v>1165</v>
      </c>
      <c r="I779" s="12" t="str">
        <f>IF(ISERROR(VLOOKUP($H779,Zoznamy!$H$3:$I$620,2,FALSE)),"",VLOOKUP($H779,Zoznamy!$H$3:$I$620,2,FALSE))</f>
        <v/>
      </c>
      <c r="J779" s="24"/>
      <c r="K779" s="24" t="s">
        <v>1156</v>
      </c>
      <c r="L779" s="24" t="str">
        <f>IF(ISERROR(VLOOKUP($B779&amp;" "&amp;$M779,Zoznamy!$N$4:$O$14,2,FALSE)),"",VLOOKUP($B779&amp;" "&amp;$M779,Zoznamy!$N$4:$O$14,2,FALSE))</f>
        <v/>
      </c>
      <c r="M779" s="24" t="str">
        <f>IF(ISERROR(VLOOKUP($K779,Zoznamy!$L$4:$M$7,2,FALSE)),"",VLOOKUP($K779,Zoznamy!$L$4:$M$7,2,FALSE))</f>
        <v/>
      </c>
      <c r="N779" s="24" t="str">
        <f t="shared" si="12"/>
        <v/>
      </c>
      <c r="O779" s="24" t="str">
        <f>IF(ISERROR(VLOOKUP($B779,Zoznamy!$B$4:$K$12,10,FALSE)),"",VLOOKUP($B779,Zoznamy!$B$4:$K$12,10,FALSE))</f>
        <v/>
      </c>
    </row>
    <row r="780" spans="1:15" x14ac:dyDescent="0.25">
      <c r="A780" s="12"/>
      <c r="B780" s="18" t="s">
        <v>1076</v>
      </c>
      <c r="C780" s="12" t="str">
        <f>IF(ISERROR(VLOOKUP($B780,Zoznamy!$B$4:$C$11,2,FALSE)),"",VLOOKUP($B780,Zoznamy!$B$4:$C$11,2,FALSE))</f>
        <v/>
      </c>
      <c r="D780" s="18" t="s">
        <v>1154</v>
      </c>
      <c r="E780" s="18" t="s">
        <v>1164</v>
      </c>
      <c r="F780" s="18"/>
      <c r="G780" s="18" t="s">
        <v>1166</v>
      </c>
      <c r="H780" s="100" t="s">
        <v>1165</v>
      </c>
      <c r="I780" s="12" t="str">
        <f>IF(ISERROR(VLOOKUP($H780,Zoznamy!$H$3:$I$620,2,FALSE)),"",VLOOKUP($H780,Zoznamy!$H$3:$I$620,2,FALSE))</f>
        <v/>
      </c>
      <c r="J780" s="24"/>
      <c r="K780" s="24" t="s">
        <v>1156</v>
      </c>
      <c r="L780" s="24" t="str">
        <f>IF(ISERROR(VLOOKUP($B780&amp;" "&amp;$M780,Zoznamy!$N$4:$O$14,2,FALSE)),"",VLOOKUP($B780&amp;" "&amp;$M780,Zoznamy!$N$4:$O$14,2,FALSE))</f>
        <v/>
      </c>
      <c r="M780" s="24" t="str">
        <f>IF(ISERROR(VLOOKUP($K780,Zoznamy!$L$4:$M$7,2,FALSE)),"",VLOOKUP($K780,Zoznamy!$L$4:$M$7,2,FALSE))</f>
        <v/>
      </c>
      <c r="N780" s="24" t="str">
        <f t="shared" si="12"/>
        <v/>
      </c>
      <c r="O780" s="24" t="str">
        <f>IF(ISERROR(VLOOKUP($B780,Zoznamy!$B$4:$K$12,10,FALSE)),"",VLOOKUP($B780,Zoznamy!$B$4:$K$12,10,FALSE))</f>
        <v/>
      </c>
    </row>
    <row r="781" spans="1:15" x14ac:dyDescent="0.25">
      <c r="A781" s="12"/>
      <c r="B781" s="18" t="s">
        <v>1076</v>
      </c>
      <c r="C781" s="12" t="str">
        <f>IF(ISERROR(VLOOKUP($B781,Zoznamy!$B$4:$C$11,2,FALSE)),"",VLOOKUP($B781,Zoznamy!$B$4:$C$11,2,FALSE))</f>
        <v/>
      </c>
      <c r="D781" s="18" t="s">
        <v>1154</v>
      </c>
      <c r="E781" s="18" t="s">
        <v>1164</v>
      </c>
      <c r="F781" s="18"/>
      <c r="G781" s="18" t="s">
        <v>1166</v>
      </c>
      <c r="H781" s="100" t="s">
        <v>1165</v>
      </c>
      <c r="I781" s="12" t="str">
        <f>IF(ISERROR(VLOOKUP($H781,Zoznamy!$H$3:$I$620,2,FALSE)),"",VLOOKUP($H781,Zoznamy!$H$3:$I$620,2,FALSE))</f>
        <v/>
      </c>
      <c r="J781" s="24"/>
      <c r="K781" s="24" t="s">
        <v>1156</v>
      </c>
      <c r="L781" s="24" t="str">
        <f>IF(ISERROR(VLOOKUP($B781&amp;" "&amp;$M781,Zoznamy!$N$4:$O$14,2,FALSE)),"",VLOOKUP($B781&amp;" "&amp;$M781,Zoznamy!$N$4:$O$14,2,FALSE))</f>
        <v/>
      </c>
      <c r="M781" s="24" t="str">
        <f>IF(ISERROR(VLOOKUP($K781,Zoznamy!$L$4:$M$7,2,FALSE)),"",VLOOKUP($K781,Zoznamy!$L$4:$M$7,2,FALSE))</f>
        <v/>
      </c>
      <c r="N781" s="24" t="str">
        <f t="shared" si="12"/>
        <v/>
      </c>
      <c r="O781" s="24" t="str">
        <f>IF(ISERROR(VLOOKUP($B781,Zoznamy!$B$4:$K$12,10,FALSE)),"",VLOOKUP($B781,Zoznamy!$B$4:$K$12,10,FALSE))</f>
        <v/>
      </c>
    </row>
    <row r="782" spans="1:15" x14ac:dyDescent="0.25">
      <c r="A782" s="12"/>
      <c r="B782" s="18" t="s">
        <v>1076</v>
      </c>
      <c r="C782" s="12" t="str">
        <f>IF(ISERROR(VLOOKUP($B782,Zoznamy!$B$4:$C$11,2,FALSE)),"",VLOOKUP($B782,Zoznamy!$B$4:$C$11,2,FALSE))</f>
        <v/>
      </c>
      <c r="D782" s="18" t="s">
        <v>1154</v>
      </c>
      <c r="E782" s="18" t="s">
        <v>1164</v>
      </c>
      <c r="F782" s="18"/>
      <c r="G782" s="18" t="s">
        <v>1166</v>
      </c>
      <c r="H782" s="100" t="s">
        <v>1165</v>
      </c>
      <c r="I782" s="12" t="str">
        <f>IF(ISERROR(VLOOKUP($H782,Zoznamy!$H$3:$I$620,2,FALSE)),"",VLOOKUP($H782,Zoznamy!$H$3:$I$620,2,FALSE))</f>
        <v/>
      </c>
      <c r="J782" s="24"/>
      <c r="K782" s="24" t="s">
        <v>1156</v>
      </c>
      <c r="L782" s="24" t="str">
        <f>IF(ISERROR(VLOOKUP($B782&amp;" "&amp;$M782,Zoznamy!$N$4:$O$14,2,FALSE)),"",VLOOKUP($B782&amp;" "&amp;$M782,Zoznamy!$N$4:$O$14,2,FALSE))</f>
        <v/>
      </c>
      <c r="M782" s="24" t="str">
        <f>IF(ISERROR(VLOOKUP($K782,Zoznamy!$L$4:$M$7,2,FALSE)),"",VLOOKUP($K782,Zoznamy!$L$4:$M$7,2,FALSE))</f>
        <v/>
      </c>
      <c r="N782" s="24" t="str">
        <f t="shared" si="12"/>
        <v/>
      </c>
      <c r="O782" s="24" t="str">
        <f>IF(ISERROR(VLOOKUP($B782,Zoznamy!$B$4:$K$12,10,FALSE)),"",VLOOKUP($B782,Zoznamy!$B$4:$K$12,10,FALSE))</f>
        <v/>
      </c>
    </row>
    <row r="783" spans="1:15" x14ac:dyDescent="0.25">
      <c r="A783" s="12"/>
      <c r="B783" s="18" t="s">
        <v>1076</v>
      </c>
      <c r="C783" s="12" t="str">
        <f>IF(ISERROR(VLOOKUP($B783,Zoznamy!$B$4:$C$11,2,FALSE)),"",VLOOKUP($B783,Zoznamy!$B$4:$C$11,2,FALSE))</f>
        <v/>
      </c>
      <c r="D783" s="18" t="s">
        <v>1154</v>
      </c>
      <c r="E783" s="18" t="s">
        <v>1164</v>
      </c>
      <c r="F783" s="18"/>
      <c r="G783" s="18" t="s">
        <v>1166</v>
      </c>
      <c r="H783" s="100" t="s">
        <v>1165</v>
      </c>
      <c r="I783" s="12" t="str">
        <f>IF(ISERROR(VLOOKUP($H783,Zoznamy!$H$3:$I$620,2,FALSE)),"",VLOOKUP($H783,Zoznamy!$H$3:$I$620,2,FALSE))</f>
        <v/>
      </c>
      <c r="J783" s="24"/>
      <c r="K783" s="24" t="s">
        <v>1156</v>
      </c>
      <c r="L783" s="24" t="str">
        <f>IF(ISERROR(VLOOKUP($B783&amp;" "&amp;$M783,Zoznamy!$N$4:$O$14,2,FALSE)),"",VLOOKUP($B783&amp;" "&amp;$M783,Zoznamy!$N$4:$O$14,2,FALSE))</f>
        <v/>
      </c>
      <c r="M783" s="24" t="str">
        <f>IF(ISERROR(VLOOKUP($K783,Zoznamy!$L$4:$M$7,2,FALSE)),"",VLOOKUP($K783,Zoznamy!$L$4:$M$7,2,FALSE))</f>
        <v/>
      </c>
      <c r="N783" s="24" t="str">
        <f t="shared" si="12"/>
        <v/>
      </c>
      <c r="O783" s="24" t="str">
        <f>IF(ISERROR(VLOOKUP($B783,Zoznamy!$B$4:$K$12,10,FALSE)),"",VLOOKUP($B783,Zoznamy!$B$4:$K$12,10,FALSE))</f>
        <v/>
      </c>
    </row>
    <row r="784" spans="1:15" x14ac:dyDescent="0.25">
      <c r="A784" s="12"/>
      <c r="B784" s="18" t="s">
        <v>1076</v>
      </c>
      <c r="C784" s="12" t="str">
        <f>IF(ISERROR(VLOOKUP($B784,Zoznamy!$B$4:$C$11,2,FALSE)),"",VLOOKUP($B784,Zoznamy!$B$4:$C$11,2,FALSE))</f>
        <v/>
      </c>
      <c r="D784" s="18" t="s">
        <v>1154</v>
      </c>
      <c r="E784" s="18" t="s">
        <v>1164</v>
      </c>
      <c r="F784" s="18"/>
      <c r="G784" s="18" t="s">
        <v>1166</v>
      </c>
      <c r="H784" s="100" t="s">
        <v>1165</v>
      </c>
      <c r="I784" s="12" t="str">
        <f>IF(ISERROR(VLOOKUP($H784,Zoznamy!$H$3:$I$620,2,FALSE)),"",VLOOKUP($H784,Zoznamy!$H$3:$I$620,2,FALSE))</f>
        <v/>
      </c>
      <c r="J784" s="24"/>
      <c r="K784" s="24" t="s">
        <v>1156</v>
      </c>
      <c r="L784" s="24" t="str">
        <f>IF(ISERROR(VLOOKUP($B784&amp;" "&amp;$M784,Zoznamy!$N$4:$O$14,2,FALSE)),"",VLOOKUP($B784&amp;" "&amp;$M784,Zoznamy!$N$4:$O$14,2,FALSE))</f>
        <v/>
      </c>
      <c r="M784" s="24" t="str">
        <f>IF(ISERROR(VLOOKUP($K784,Zoznamy!$L$4:$M$7,2,FALSE)),"",VLOOKUP($K784,Zoznamy!$L$4:$M$7,2,FALSE))</f>
        <v/>
      </c>
      <c r="N784" s="24" t="str">
        <f t="shared" si="12"/>
        <v/>
      </c>
      <c r="O784" s="24" t="str">
        <f>IF(ISERROR(VLOOKUP($B784,Zoznamy!$B$4:$K$12,10,FALSE)),"",VLOOKUP($B784,Zoznamy!$B$4:$K$12,10,FALSE))</f>
        <v/>
      </c>
    </row>
    <row r="785" spans="1:15" x14ac:dyDescent="0.25">
      <c r="A785" s="12"/>
      <c r="B785" s="18" t="s">
        <v>1076</v>
      </c>
      <c r="C785" s="12" t="str">
        <f>IF(ISERROR(VLOOKUP($B785,Zoznamy!$B$4:$C$11,2,FALSE)),"",VLOOKUP($B785,Zoznamy!$B$4:$C$11,2,FALSE))</f>
        <v/>
      </c>
      <c r="D785" s="18" t="s">
        <v>1154</v>
      </c>
      <c r="E785" s="18" t="s">
        <v>1164</v>
      </c>
      <c r="F785" s="18"/>
      <c r="G785" s="18" t="s">
        <v>1166</v>
      </c>
      <c r="H785" s="100" t="s">
        <v>1165</v>
      </c>
      <c r="I785" s="12" t="str">
        <f>IF(ISERROR(VLOOKUP($H785,Zoznamy!$H$3:$I$620,2,FALSE)),"",VLOOKUP($H785,Zoznamy!$H$3:$I$620,2,FALSE))</f>
        <v/>
      </c>
      <c r="J785" s="24"/>
      <c r="K785" s="24" t="s">
        <v>1156</v>
      </c>
      <c r="L785" s="24" t="str">
        <f>IF(ISERROR(VLOOKUP($B785&amp;" "&amp;$M785,Zoznamy!$N$4:$O$14,2,FALSE)),"",VLOOKUP($B785&amp;" "&amp;$M785,Zoznamy!$N$4:$O$14,2,FALSE))</f>
        <v/>
      </c>
      <c r="M785" s="24" t="str">
        <f>IF(ISERROR(VLOOKUP($K785,Zoznamy!$L$4:$M$7,2,FALSE)),"",VLOOKUP($K785,Zoznamy!$L$4:$M$7,2,FALSE))</f>
        <v/>
      </c>
      <c r="N785" s="24" t="str">
        <f t="shared" si="12"/>
        <v/>
      </c>
      <c r="O785" s="24" t="str">
        <f>IF(ISERROR(VLOOKUP($B785,Zoznamy!$B$4:$K$12,10,FALSE)),"",VLOOKUP($B785,Zoznamy!$B$4:$K$12,10,FALSE))</f>
        <v/>
      </c>
    </row>
    <row r="786" spans="1:15" x14ac:dyDescent="0.25">
      <c r="A786" s="12"/>
      <c r="B786" s="18" t="s">
        <v>1076</v>
      </c>
      <c r="C786" s="12" t="str">
        <f>IF(ISERROR(VLOOKUP($B786,Zoznamy!$B$4:$C$11,2,FALSE)),"",VLOOKUP($B786,Zoznamy!$B$4:$C$11,2,FALSE))</f>
        <v/>
      </c>
      <c r="D786" s="18" t="s">
        <v>1154</v>
      </c>
      <c r="E786" s="18" t="s">
        <v>1164</v>
      </c>
      <c r="F786" s="18"/>
      <c r="G786" s="18" t="s">
        <v>1166</v>
      </c>
      <c r="H786" s="100" t="s">
        <v>1165</v>
      </c>
      <c r="I786" s="12" t="str">
        <f>IF(ISERROR(VLOOKUP($H786,Zoznamy!$H$3:$I$620,2,FALSE)),"",VLOOKUP($H786,Zoznamy!$H$3:$I$620,2,FALSE))</f>
        <v/>
      </c>
      <c r="J786" s="24"/>
      <c r="K786" s="24" t="s">
        <v>1156</v>
      </c>
      <c r="L786" s="24" t="str">
        <f>IF(ISERROR(VLOOKUP($B786&amp;" "&amp;$M786,Zoznamy!$N$4:$O$14,2,FALSE)),"",VLOOKUP($B786&amp;" "&amp;$M786,Zoznamy!$N$4:$O$14,2,FALSE))</f>
        <v/>
      </c>
      <c r="M786" s="24" t="str">
        <f>IF(ISERROR(VLOOKUP($K786,Zoznamy!$L$4:$M$7,2,FALSE)),"",VLOOKUP($K786,Zoznamy!$L$4:$M$7,2,FALSE))</f>
        <v/>
      </c>
      <c r="N786" s="24" t="str">
        <f t="shared" si="12"/>
        <v/>
      </c>
      <c r="O786" s="24" t="str">
        <f>IF(ISERROR(VLOOKUP($B786,Zoznamy!$B$4:$K$12,10,FALSE)),"",VLOOKUP($B786,Zoznamy!$B$4:$K$12,10,FALSE))</f>
        <v/>
      </c>
    </row>
    <row r="787" spans="1:15" x14ac:dyDescent="0.25">
      <c r="A787" s="12"/>
      <c r="B787" s="18" t="s">
        <v>1076</v>
      </c>
      <c r="C787" s="12" t="str">
        <f>IF(ISERROR(VLOOKUP($B787,Zoznamy!$B$4:$C$11,2,FALSE)),"",VLOOKUP($B787,Zoznamy!$B$4:$C$11,2,FALSE))</f>
        <v/>
      </c>
      <c r="D787" s="18" t="s">
        <v>1154</v>
      </c>
      <c r="E787" s="18" t="s">
        <v>1164</v>
      </c>
      <c r="F787" s="18"/>
      <c r="G787" s="18" t="s">
        <v>1166</v>
      </c>
      <c r="H787" s="100" t="s">
        <v>1165</v>
      </c>
      <c r="I787" s="12" t="str">
        <f>IF(ISERROR(VLOOKUP($H787,Zoznamy!$H$3:$I$620,2,FALSE)),"",VLOOKUP($H787,Zoznamy!$H$3:$I$620,2,FALSE))</f>
        <v/>
      </c>
      <c r="J787" s="24"/>
      <c r="K787" s="24" t="s">
        <v>1156</v>
      </c>
      <c r="L787" s="24" t="str">
        <f>IF(ISERROR(VLOOKUP($B787&amp;" "&amp;$M787,Zoznamy!$N$4:$O$14,2,FALSE)),"",VLOOKUP($B787&amp;" "&amp;$M787,Zoznamy!$N$4:$O$14,2,FALSE))</f>
        <v/>
      </c>
      <c r="M787" s="24" t="str">
        <f>IF(ISERROR(VLOOKUP($K787,Zoznamy!$L$4:$M$7,2,FALSE)),"",VLOOKUP($K787,Zoznamy!$L$4:$M$7,2,FALSE))</f>
        <v/>
      </c>
      <c r="N787" s="24" t="str">
        <f t="shared" si="12"/>
        <v/>
      </c>
      <c r="O787" s="24" t="str">
        <f>IF(ISERROR(VLOOKUP($B787,Zoznamy!$B$4:$K$12,10,FALSE)),"",VLOOKUP($B787,Zoznamy!$B$4:$K$12,10,FALSE))</f>
        <v/>
      </c>
    </row>
    <row r="788" spans="1:15" x14ac:dyDescent="0.25">
      <c r="A788" s="12"/>
      <c r="B788" s="18" t="s">
        <v>1076</v>
      </c>
      <c r="C788" s="12" t="str">
        <f>IF(ISERROR(VLOOKUP($B788,Zoznamy!$B$4:$C$11,2,FALSE)),"",VLOOKUP($B788,Zoznamy!$B$4:$C$11,2,FALSE))</f>
        <v/>
      </c>
      <c r="D788" s="18" t="s">
        <v>1154</v>
      </c>
      <c r="E788" s="18" t="s">
        <v>1164</v>
      </c>
      <c r="F788" s="18"/>
      <c r="G788" s="18" t="s">
        <v>1166</v>
      </c>
      <c r="H788" s="100" t="s">
        <v>1165</v>
      </c>
      <c r="I788" s="12" t="str">
        <f>IF(ISERROR(VLOOKUP($H788,Zoznamy!$H$3:$I$620,2,FALSE)),"",VLOOKUP($H788,Zoznamy!$H$3:$I$620,2,FALSE))</f>
        <v/>
      </c>
      <c r="J788" s="24"/>
      <c r="K788" s="24" t="s">
        <v>1156</v>
      </c>
      <c r="L788" s="24" t="str">
        <f>IF(ISERROR(VLOOKUP($B788&amp;" "&amp;$M788,Zoznamy!$N$4:$O$14,2,FALSE)),"",VLOOKUP($B788&amp;" "&amp;$M788,Zoznamy!$N$4:$O$14,2,FALSE))</f>
        <v/>
      </c>
      <c r="M788" s="24" t="str">
        <f>IF(ISERROR(VLOOKUP($K788,Zoznamy!$L$4:$M$7,2,FALSE)),"",VLOOKUP($K788,Zoznamy!$L$4:$M$7,2,FALSE))</f>
        <v/>
      </c>
      <c r="N788" s="24" t="str">
        <f t="shared" si="12"/>
        <v/>
      </c>
      <c r="O788" s="24" t="str">
        <f>IF(ISERROR(VLOOKUP($B788,Zoznamy!$B$4:$K$12,10,FALSE)),"",VLOOKUP($B788,Zoznamy!$B$4:$K$12,10,FALSE))</f>
        <v/>
      </c>
    </row>
    <row r="789" spans="1:15" x14ac:dyDescent="0.25">
      <c r="A789" s="12"/>
      <c r="B789" s="18" t="s">
        <v>1076</v>
      </c>
      <c r="C789" s="12" t="str">
        <f>IF(ISERROR(VLOOKUP($B789,Zoznamy!$B$4:$C$11,2,FALSE)),"",VLOOKUP($B789,Zoznamy!$B$4:$C$11,2,FALSE))</f>
        <v/>
      </c>
      <c r="D789" s="18" t="s">
        <v>1154</v>
      </c>
      <c r="E789" s="18" t="s">
        <v>1164</v>
      </c>
      <c r="F789" s="18"/>
      <c r="G789" s="18" t="s">
        <v>1166</v>
      </c>
      <c r="H789" s="100" t="s">
        <v>1165</v>
      </c>
      <c r="I789" s="12" t="str">
        <f>IF(ISERROR(VLOOKUP($H789,Zoznamy!$H$3:$I$620,2,FALSE)),"",VLOOKUP($H789,Zoznamy!$H$3:$I$620,2,FALSE))</f>
        <v/>
      </c>
      <c r="J789" s="24"/>
      <c r="K789" s="24" t="s">
        <v>1156</v>
      </c>
      <c r="L789" s="24" t="str">
        <f>IF(ISERROR(VLOOKUP($B789&amp;" "&amp;$M789,Zoznamy!$N$4:$O$14,2,FALSE)),"",VLOOKUP($B789&amp;" "&amp;$M789,Zoznamy!$N$4:$O$14,2,FALSE))</f>
        <v/>
      </c>
      <c r="M789" s="24" t="str">
        <f>IF(ISERROR(VLOOKUP($K789,Zoznamy!$L$4:$M$7,2,FALSE)),"",VLOOKUP($K789,Zoznamy!$L$4:$M$7,2,FALSE))</f>
        <v/>
      </c>
      <c r="N789" s="24" t="str">
        <f t="shared" ref="N789:N852" si="13">IF(ISERROR(J789*L789),"",J789*L789)</f>
        <v/>
      </c>
      <c r="O789" s="24" t="str">
        <f>IF(ISERROR(VLOOKUP($B789,Zoznamy!$B$4:$K$12,10,FALSE)),"",VLOOKUP($B789,Zoznamy!$B$4:$K$12,10,FALSE))</f>
        <v/>
      </c>
    </row>
    <row r="790" spans="1:15" x14ac:dyDescent="0.25">
      <c r="A790" s="12"/>
      <c r="B790" s="18" t="s">
        <v>1076</v>
      </c>
      <c r="C790" s="12" t="str">
        <f>IF(ISERROR(VLOOKUP($B790,Zoznamy!$B$4:$C$11,2,FALSE)),"",VLOOKUP($B790,Zoznamy!$B$4:$C$11,2,FALSE))</f>
        <v/>
      </c>
      <c r="D790" s="18" t="s">
        <v>1154</v>
      </c>
      <c r="E790" s="18" t="s">
        <v>1164</v>
      </c>
      <c r="F790" s="18"/>
      <c r="G790" s="18" t="s">
        <v>1166</v>
      </c>
      <c r="H790" s="100" t="s">
        <v>1165</v>
      </c>
      <c r="I790" s="12" t="str">
        <f>IF(ISERROR(VLOOKUP($H790,Zoznamy!$H$3:$I$620,2,FALSE)),"",VLOOKUP($H790,Zoznamy!$H$3:$I$620,2,FALSE))</f>
        <v/>
      </c>
      <c r="J790" s="24"/>
      <c r="K790" s="24" t="s">
        <v>1156</v>
      </c>
      <c r="L790" s="24" t="str">
        <f>IF(ISERROR(VLOOKUP($B790&amp;" "&amp;$M790,Zoznamy!$N$4:$O$14,2,FALSE)),"",VLOOKUP($B790&amp;" "&amp;$M790,Zoznamy!$N$4:$O$14,2,FALSE))</f>
        <v/>
      </c>
      <c r="M790" s="24" t="str">
        <f>IF(ISERROR(VLOOKUP($K790,Zoznamy!$L$4:$M$7,2,FALSE)),"",VLOOKUP($K790,Zoznamy!$L$4:$M$7,2,FALSE))</f>
        <v/>
      </c>
      <c r="N790" s="24" t="str">
        <f t="shared" si="13"/>
        <v/>
      </c>
      <c r="O790" s="24" t="str">
        <f>IF(ISERROR(VLOOKUP($B790,Zoznamy!$B$4:$K$12,10,FALSE)),"",VLOOKUP($B790,Zoznamy!$B$4:$K$12,10,FALSE))</f>
        <v/>
      </c>
    </row>
    <row r="791" spans="1:15" x14ac:dyDescent="0.25">
      <c r="A791" s="12"/>
      <c r="B791" s="18" t="s">
        <v>1076</v>
      </c>
      <c r="C791" s="12" t="str">
        <f>IF(ISERROR(VLOOKUP($B791,Zoznamy!$B$4:$C$11,2,FALSE)),"",VLOOKUP($B791,Zoznamy!$B$4:$C$11,2,FALSE))</f>
        <v/>
      </c>
      <c r="D791" s="18" t="s">
        <v>1154</v>
      </c>
      <c r="E791" s="18" t="s">
        <v>1164</v>
      </c>
      <c r="F791" s="18"/>
      <c r="G791" s="18" t="s">
        <v>1166</v>
      </c>
      <c r="H791" s="100" t="s">
        <v>1165</v>
      </c>
      <c r="I791" s="12" t="str">
        <f>IF(ISERROR(VLOOKUP($H791,Zoznamy!$H$3:$I$620,2,FALSE)),"",VLOOKUP($H791,Zoznamy!$H$3:$I$620,2,FALSE))</f>
        <v/>
      </c>
      <c r="J791" s="24"/>
      <c r="K791" s="24" t="s">
        <v>1156</v>
      </c>
      <c r="L791" s="24" t="str">
        <f>IF(ISERROR(VLOOKUP($B791&amp;" "&amp;$M791,Zoznamy!$N$4:$O$14,2,FALSE)),"",VLOOKUP($B791&amp;" "&amp;$M791,Zoznamy!$N$4:$O$14,2,FALSE))</f>
        <v/>
      </c>
      <c r="M791" s="24" t="str">
        <f>IF(ISERROR(VLOOKUP($K791,Zoznamy!$L$4:$M$7,2,FALSE)),"",VLOOKUP($K791,Zoznamy!$L$4:$M$7,2,FALSE))</f>
        <v/>
      </c>
      <c r="N791" s="24" t="str">
        <f t="shared" si="13"/>
        <v/>
      </c>
      <c r="O791" s="24" t="str">
        <f>IF(ISERROR(VLOOKUP($B791,Zoznamy!$B$4:$K$12,10,FALSE)),"",VLOOKUP($B791,Zoznamy!$B$4:$K$12,10,FALSE))</f>
        <v/>
      </c>
    </row>
    <row r="792" spans="1:15" x14ac:dyDescent="0.25">
      <c r="A792" s="12"/>
      <c r="B792" s="18" t="s">
        <v>1076</v>
      </c>
      <c r="C792" s="12" t="str">
        <f>IF(ISERROR(VLOOKUP($B792,Zoznamy!$B$4:$C$11,2,FALSE)),"",VLOOKUP($B792,Zoznamy!$B$4:$C$11,2,FALSE))</f>
        <v/>
      </c>
      <c r="D792" s="18" t="s">
        <v>1154</v>
      </c>
      <c r="E792" s="18" t="s">
        <v>1164</v>
      </c>
      <c r="F792" s="18"/>
      <c r="G792" s="18" t="s">
        <v>1166</v>
      </c>
      <c r="H792" s="100" t="s">
        <v>1165</v>
      </c>
      <c r="I792" s="12" t="str">
        <f>IF(ISERROR(VLOOKUP($H792,Zoznamy!$H$3:$I$620,2,FALSE)),"",VLOOKUP($H792,Zoznamy!$H$3:$I$620,2,FALSE))</f>
        <v/>
      </c>
      <c r="J792" s="24"/>
      <c r="K792" s="24" t="s">
        <v>1156</v>
      </c>
      <c r="L792" s="24" t="str">
        <f>IF(ISERROR(VLOOKUP($B792&amp;" "&amp;$M792,Zoznamy!$N$4:$O$14,2,FALSE)),"",VLOOKUP($B792&amp;" "&amp;$M792,Zoznamy!$N$4:$O$14,2,FALSE))</f>
        <v/>
      </c>
      <c r="M792" s="24" t="str">
        <f>IF(ISERROR(VLOOKUP($K792,Zoznamy!$L$4:$M$7,2,FALSE)),"",VLOOKUP($K792,Zoznamy!$L$4:$M$7,2,FALSE))</f>
        <v/>
      </c>
      <c r="N792" s="24" t="str">
        <f t="shared" si="13"/>
        <v/>
      </c>
      <c r="O792" s="24" t="str">
        <f>IF(ISERROR(VLOOKUP($B792,Zoznamy!$B$4:$K$12,10,FALSE)),"",VLOOKUP($B792,Zoznamy!$B$4:$K$12,10,FALSE))</f>
        <v/>
      </c>
    </row>
    <row r="793" spans="1:15" x14ac:dyDescent="0.25">
      <c r="A793" s="12"/>
      <c r="B793" s="18" t="s">
        <v>1076</v>
      </c>
      <c r="C793" s="12" t="str">
        <f>IF(ISERROR(VLOOKUP($B793,Zoznamy!$B$4:$C$11,2,FALSE)),"",VLOOKUP($B793,Zoznamy!$B$4:$C$11,2,FALSE))</f>
        <v/>
      </c>
      <c r="D793" s="18" t="s">
        <v>1154</v>
      </c>
      <c r="E793" s="18" t="s">
        <v>1164</v>
      </c>
      <c r="F793" s="18"/>
      <c r="G793" s="18" t="s">
        <v>1166</v>
      </c>
      <c r="H793" s="100" t="s">
        <v>1165</v>
      </c>
      <c r="I793" s="12" t="str">
        <f>IF(ISERROR(VLOOKUP($H793,Zoznamy!$H$3:$I$620,2,FALSE)),"",VLOOKUP($H793,Zoznamy!$H$3:$I$620,2,FALSE))</f>
        <v/>
      </c>
      <c r="J793" s="24"/>
      <c r="K793" s="24" t="s">
        <v>1156</v>
      </c>
      <c r="L793" s="24" t="str">
        <f>IF(ISERROR(VLOOKUP($B793&amp;" "&amp;$M793,Zoznamy!$N$4:$O$14,2,FALSE)),"",VLOOKUP($B793&amp;" "&amp;$M793,Zoznamy!$N$4:$O$14,2,FALSE))</f>
        <v/>
      </c>
      <c r="M793" s="24" t="str">
        <f>IF(ISERROR(VLOOKUP($K793,Zoznamy!$L$4:$M$7,2,FALSE)),"",VLOOKUP($K793,Zoznamy!$L$4:$M$7,2,FALSE))</f>
        <v/>
      </c>
      <c r="N793" s="24" t="str">
        <f t="shared" si="13"/>
        <v/>
      </c>
      <c r="O793" s="24" t="str">
        <f>IF(ISERROR(VLOOKUP($B793,Zoznamy!$B$4:$K$12,10,FALSE)),"",VLOOKUP($B793,Zoznamy!$B$4:$K$12,10,FALSE))</f>
        <v/>
      </c>
    </row>
    <row r="794" spans="1:15" x14ac:dyDescent="0.25">
      <c r="A794" s="12"/>
      <c r="B794" s="18" t="s">
        <v>1076</v>
      </c>
      <c r="C794" s="12" t="str">
        <f>IF(ISERROR(VLOOKUP($B794,Zoznamy!$B$4:$C$11,2,FALSE)),"",VLOOKUP($B794,Zoznamy!$B$4:$C$11,2,FALSE))</f>
        <v/>
      </c>
      <c r="D794" s="18" t="s">
        <v>1154</v>
      </c>
      <c r="E794" s="18" t="s">
        <v>1164</v>
      </c>
      <c r="F794" s="18"/>
      <c r="G794" s="18" t="s">
        <v>1166</v>
      </c>
      <c r="H794" s="100" t="s">
        <v>1165</v>
      </c>
      <c r="I794" s="12" t="str">
        <f>IF(ISERROR(VLOOKUP($H794,Zoznamy!$H$3:$I$620,2,FALSE)),"",VLOOKUP($H794,Zoznamy!$H$3:$I$620,2,FALSE))</f>
        <v/>
      </c>
      <c r="J794" s="24"/>
      <c r="K794" s="24" t="s">
        <v>1156</v>
      </c>
      <c r="L794" s="24" t="str">
        <f>IF(ISERROR(VLOOKUP($B794&amp;" "&amp;$M794,Zoznamy!$N$4:$O$14,2,FALSE)),"",VLOOKUP($B794&amp;" "&amp;$M794,Zoznamy!$N$4:$O$14,2,FALSE))</f>
        <v/>
      </c>
      <c r="M794" s="24" t="str">
        <f>IF(ISERROR(VLOOKUP($K794,Zoznamy!$L$4:$M$7,2,FALSE)),"",VLOOKUP($K794,Zoznamy!$L$4:$M$7,2,FALSE))</f>
        <v/>
      </c>
      <c r="N794" s="24" t="str">
        <f t="shared" si="13"/>
        <v/>
      </c>
      <c r="O794" s="24" t="str">
        <f>IF(ISERROR(VLOOKUP($B794,Zoznamy!$B$4:$K$12,10,FALSE)),"",VLOOKUP($B794,Zoznamy!$B$4:$K$12,10,FALSE))</f>
        <v/>
      </c>
    </row>
    <row r="795" spans="1:15" x14ac:dyDescent="0.25">
      <c r="A795" s="12"/>
      <c r="B795" s="18" t="s">
        <v>1076</v>
      </c>
      <c r="C795" s="12" t="str">
        <f>IF(ISERROR(VLOOKUP($B795,Zoznamy!$B$4:$C$11,2,FALSE)),"",VLOOKUP($B795,Zoznamy!$B$4:$C$11,2,FALSE))</f>
        <v/>
      </c>
      <c r="D795" s="18" t="s">
        <v>1154</v>
      </c>
      <c r="E795" s="18" t="s">
        <v>1164</v>
      </c>
      <c r="F795" s="18"/>
      <c r="G795" s="18" t="s">
        <v>1166</v>
      </c>
      <c r="H795" s="100" t="s">
        <v>1165</v>
      </c>
      <c r="I795" s="12" t="str">
        <f>IF(ISERROR(VLOOKUP($H795,Zoznamy!$H$3:$I$620,2,FALSE)),"",VLOOKUP($H795,Zoznamy!$H$3:$I$620,2,FALSE))</f>
        <v/>
      </c>
      <c r="J795" s="24"/>
      <c r="K795" s="24" t="s">
        <v>1156</v>
      </c>
      <c r="L795" s="24" t="str">
        <f>IF(ISERROR(VLOOKUP($B795&amp;" "&amp;$M795,Zoznamy!$N$4:$O$14,2,FALSE)),"",VLOOKUP($B795&amp;" "&amp;$M795,Zoznamy!$N$4:$O$14,2,FALSE))</f>
        <v/>
      </c>
      <c r="M795" s="24" t="str">
        <f>IF(ISERROR(VLOOKUP($K795,Zoznamy!$L$4:$M$7,2,FALSE)),"",VLOOKUP($K795,Zoznamy!$L$4:$M$7,2,FALSE))</f>
        <v/>
      </c>
      <c r="N795" s="24" t="str">
        <f t="shared" si="13"/>
        <v/>
      </c>
      <c r="O795" s="24" t="str">
        <f>IF(ISERROR(VLOOKUP($B795,Zoznamy!$B$4:$K$12,10,FALSE)),"",VLOOKUP($B795,Zoznamy!$B$4:$K$12,10,FALSE))</f>
        <v/>
      </c>
    </row>
    <row r="796" spans="1:15" x14ac:dyDescent="0.25">
      <c r="A796" s="12"/>
      <c r="B796" s="18" t="s">
        <v>1076</v>
      </c>
      <c r="C796" s="12" t="str">
        <f>IF(ISERROR(VLOOKUP($B796,Zoznamy!$B$4:$C$11,2,FALSE)),"",VLOOKUP($B796,Zoznamy!$B$4:$C$11,2,FALSE))</f>
        <v/>
      </c>
      <c r="D796" s="18" t="s">
        <v>1154</v>
      </c>
      <c r="E796" s="18" t="s">
        <v>1164</v>
      </c>
      <c r="F796" s="18"/>
      <c r="G796" s="18" t="s">
        <v>1166</v>
      </c>
      <c r="H796" s="100" t="s">
        <v>1165</v>
      </c>
      <c r="I796" s="12" t="str">
        <f>IF(ISERROR(VLOOKUP($H796,Zoznamy!$H$3:$I$620,2,FALSE)),"",VLOOKUP($H796,Zoznamy!$H$3:$I$620,2,FALSE))</f>
        <v/>
      </c>
      <c r="J796" s="24"/>
      <c r="K796" s="24" t="s">
        <v>1156</v>
      </c>
      <c r="L796" s="24" t="str">
        <f>IF(ISERROR(VLOOKUP($B796&amp;" "&amp;$M796,Zoznamy!$N$4:$O$14,2,FALSE)),"",VLOOKUP($B796&amp;" "&amp;$M796,Zoznamy!$N$4:$O$14,2,FALSE))</f>
        <v/>
      </c>
      <c r="M796" s="24" t="str">
        <f>IF(ISERROR(VLOOKUP($K796,Zoznamy!$L$4:$M$7,2,FALSE)),"",VLOOKUP($K796,Zoznamy!$L$4:$M$7,2,FALSE))</f>
        <v/>
      </c>
      <c r="N796" s="24" t="str">
        <f t="shared" si="13"/>
        <v/>
      </c>
      <c r="O796" s="24" t="str">
        <f>IF(ISERROR(VLOOKUP($B796,Zoznamy!$B$4:$K$12,10,FALSE)),"",VLOOKUP($B796,Zoznamy!$B$4:$K$12,10,FALSE))</f>
        <v/>
      </c>
    </row>
    <row r="797" spans="1:15" x14ac:dyDescent="0.25">
      <c r="A797" s="12"/>
      <c r="B797" s="18" t="s">
        <v>1076</v>
      </c>
      <c r="C797" s="12" t="str">
        <f>IF(ISERROR(VLOOKUP($B797,Zoznamy!$B$4:$C$11,2,FALSE)),"",VLOOKUP($B797,Zoznamy!$B$4:$C$11,2,FALSE))</f>
        <v/>
      </c>
      <c r="D797" s="18" t="s">
        <v>1154</v>
      </c>
      <c r="E797" s="18" t="s">
        <v>1164</v>
      </c>
      <c r="F797" s="18"/>
      <c r="G797" s="18" t="s">
        <v>1166</v>
      </c>
      <c r="H797" s="100" t="s">
        <v>1165</v>
      </c>
      <c r="I797" s="12" t="str">
        <f>IF(ISERROR(VLOOKUP($H797,Zoznamy!$H$3:$I$620,2,FALSE)),"",VLOOKUP($H797,Zoznamy!$H$3:$I$620,2,FALSE))</f>
        <v/>
      </c>
      <c r="J797" s="24"/>
      <c r="K797" s="24" t="s">
        <v>1156</v>
      </c>
      <c r="L797" s="24" t="str">
        <f>IF(ISERROR(VLOOKUP($B797&amp;" "&amp;$M797,Zoznamy!$N$4:$O$14,2,FALSE)),"",VLOOKUP($B797&amp;" "&amp;$M797,Zoznamy!$N$4:$O$14,2,FALSE))</f>
        <v/>
      </c>
      <c r="M797" s="24" t="str">
        <f>IF(ISERROR(VLOOKUP($K797,Zoznamy!$L$4:$M$7,2,FALSE)),"",VLOOKUP($K797,Zoznamy!$L$4:$M$7,2,FALSE))</f>
        <v/>
      </c>
      <c r="N797" s="24" t="str">
        <f t="shared" si="13"/>
        <v/>
      </c>
      <c r="O797" s="24" t="str">
        <f>IF(ISERROR(VLOOKUP($B797,Zoznamy!$B$4:$K$12,10,FALSE)),"",VLOOKUP($B797,Zoznamy!$B$4:$K$12,10,FALSE))</f>
        <v/>
      </c>
    </row>
    <row r="798" spans="1:15" x14ac:dyDescent="0.25">
      <c r="A798" s="12"/>
      <c r="B798" s="18" t="s">
        <v>1076</v>
      </c>
      <c r="C798" s="12" t="str">
        <f>IF(ISERROR(VLOOKUP($B798,Zoznamy!$B$4:$C$11,2,FALSE)),"",VLOOKUP($B798,Zoznamy!$B$4:$C$11,2,FALSE))</f>
        <v/>
      </c>
      <c r="D798" s="18" t="s">
        <v>1154</v>
      </c>
      <c r="E798" s="18" t="s">
        <v>1164</v>
      </c>
      <c r="F798" s="18"/>
      <c r="G798" s="18" t="s">
        <v>1166</v>
      </c>
      <c r="H798" s="100" t="s">
        <v>1165</v>
      </c>
      <c r="I798" s="12" t="str">
        <f>IF(ISERROR(VLOOKUP($H798,Zoznamy!$H$3:$I$620,2,FALSE)),"",VLOOKUP($H798,Zoznamy!$H$3:$I$620,2,FALSE))</f>
        <v/>
      </c>
      <c r="J798" s="24"/>
      <c r="K798" s="24" t="s">
        <v>1156</v>
      </c>
      <c r="L798" s="24" t="str">
        <f>IF(ISERROR(VLOOKUP($B798&amp;" "&amp;$M798,Zoznamy!$N$4:$O$14,2,FALSE)),"",VLOOKUP($B798&amp;" "&amp;$M798,Zoznamy!$N$4:$O$14,2,FALSE))</f>
        <v/>
      </c>
      <c r="M798" s="24" t="str">
        <f>IF(ISERROR(VLOOKUP($K798,Zoznamy!$L$4:$M$7,2,FALSE)),"",VLOOKUP($K798,Zoznamy!$L$4:$M$7,2,FALSE))</f>
        <v/>
      </c>
      <c r="N798" s="24" t="str">
        <f t="shared" si="13"/>
        <v/>
      </c>
      <c r="O798" s="24" t="str">
        <f>IF(ISERROR(VLOOKUP($B798,Zoznamy!$B$4:$K$12,10,FALSE)),"",VLOOKUP($B798,Zoznamy!$B$4:$K$12,10,FALSE))</f>
        <v/>
      </c>
    </row>
    <row r="799" spans="1:15" x14ac:dyDescent="0.25">
      <c r="A799" s="12"/>
      <c r="B799" s="18" t="s">
        <v>1076</v>
      </c>
      <c r="C799" s="12" t="str">
        <f>IF(ISERROR(VLOOKUP($B799,Zoznamy!$B$4:$C$11,2,FALSE)),"",VLOOKUP($B799,Zoznamy!$B$4:$C$11,2,FALSE))</f>
        <v/>
      </c>
      <c r="D799" s="18" t="s">
        <v>1154</v>
      </c>
      <c r="E799" s="18" t="s">
        <v>1164</v>
      </c>
      <c r="F799" s="18"/>
      <c r="G799" s="18" t="s">
        <v>1166</v>
      </c>
      <c r="H799" s="100" t="s">
        <v>1165</v>
      </c>
      <c r="I799" s="12" t="str">
        <f>IF(ISERROR(VLOOKUP($H799,Zoznamy!$H$3:$I$620,2,FALSE)),"",VLOOKUP($H799,Zoznamy!$H$3:$I$620,2,FALSE))</f>
        <v/>
      </c>
      <c r="J799" s="24"/>
      <c r="K799" s="24" t="s">
        <v>1156</v>
      </c>
      <c r="L799" s="24" t="str">
        <f>IF(ISERROR(VLOOKUP($B799&amp;" "&amp;$M799,Zoznamy!$N$4:$O$14,2,FALSE)),"",VLOOKUP($B799&amp;" "&amp;$M799,Zoznamy!$N$4:$O$14,2,FALSE))</f>
        <v/>
      </c>
      <c r="M799" s="24" t="str">
        <f>IF(ISERROR(VLOOKUP($K799,Zoznamy!$L$4:$M$7,2,FALSE)),"",VLOOKUP($K799,Zoznamy!$L$4:$M$7,2,FALSE))</f>
        <v/>
      </c>
      <c r="N799" s="24" t="str">
        <f t="shared" si="13"/>
        <v/>
      </c>
      <c r="O799" s="24" t="str">
        <f>IF(ISERROR(VLOOKUP($B799,Zoznamy!$B$4:$K$12,10,FALSE)),"",VLOOKUP($B799,Zoznamy!$B$4:$K$12,10,FALSE))</f>
        <v/>
      </c>
    </row>
    <row r="800" spans="1:15" x14ac:dyDescent="0.25">
      <c r="A800" s="12"/>
      <c r="B800" s="18" t="s">
        <v>1076</v>
      </c>
      <c r="C800" s="12" t="str">
        <f>IF(ISERROR(VLOOKUP($B800,Zoznamy!$B$4:$C$11,2,FALSE)),"",VLOOKUP($B800,Zoznamy!$B$4:$C$11,2,FALSE))</f>
        <v/>
      </c>
      <c r="D800" s="18" t="s">
        <v>1154</v>
      </c>
      <c r="E800" s="18" t="s">
        <v>1164</v>
      </c>
      <c r="F800" s="18"/>
      <c r="G800" s="18" t="s">
        <v>1166</v>
      </c>
      <c r="H800" s="100" t="s">
        <v>1165</v>
      </c>
      <c r="I800" s="12" t="str">
        <f>IF(ISERROR(VLOOKUP($H800,Zoznamy!$H$3:$I$620,2,FALSE)),"",VLOOKUP($H800,Zoznamy!$H$3:$I$620,2,FALSE))</f>
        <v/>
      </c>
      <c r="J800" s="24"/>
      <c r="K800" s="24" t="s">
        <v>1156</v>
      </c>
      <c r="L800" s="24" t="str">
        <f>IF(ISERROR(VLOOKUP($B800&amp;" "&amp;$M800,Zoznamy!$N$4:$O$14,2,FALSE)),"",VLOOKUP($B800&amp;" "&amp;$M800,Zoznamy!$N$4:$O$14,2,FALSE))</f>
        <v/>
      </c>
      <c r="M800" s="24" t="str">
        <f>IF(ISERROR(VLOOKUP($K800,Zoznamy!$L$4:$M$7,2,FALSE)),"",VLOOKUP($K800,Zoznamy!$L$4:$M$7,2,FALSE))</f>
        <v/>
      </c>
      <c r="N800" s="24" t="str">
        <f t="shared" si="13"/>
        <v/>
      </c>
      <c r="O800" s="24" t="str">
        <f>IF(ISERROR(VLOOKUP($B800,Zoznamy!$B$4:$K$12,10,FALSE)),"",VLOOKUP($B800,Zoznamy!$B$4:$K$12,10,FALSE))</f>
        <v/>
      </c>
    </row>
    <row r="801" spans="1:15" x14ac:dyDescent="0.25">
      <c r="A801" s="12"/>
      <c r="B801" s="18" t="s">
        <v>1076</v>
      </c>
      <c r="C801" s="12" t="str">
        <f>IF(ISERROR(VLOOKUP($B801,Zoznamy!$B$4:$C$11,2,FALSE)),"",VLOOKUP($B801,Zoznamy!$B$4:$C$11,2,FALSE))</f>
        <v/>
      </c>
      <c r="D801" s="18" t="s">
        <v>1154</v>
      </c>
      <c r="E801" s="18" t="s">
        <v>1164</v>
      </c>
      <c r="F801" s="18"/>
      <c r="G801" s="18" t="s">
        <v>1166</v>
      </c>
      <c r="H801" s="100" t="s">
        <v>1165</v>
      </c>
      <c r="I801" s="12" t="str">
        <f>IF(ISERROR(VLOOKUP($H801,Zoznamy!$H$3:$I$620,2,FALSE)),"",VLOOKUP($H801,Zoznamy!$H$3:$I$620,2,FALSE))</f>
        <v/>
      </c>
      <c r="J801" s="24"/>
      <c r="K801" s="24" t="s">
        <v>1156</v>
      </c>
      <c r="L801" s="24" t="str">
        <f>IF(ISERROR(VLOOKUP($B801&amp;" "&amp;$M801,Zoznamy!$N$4:$O$14,2,FALSE)),"",VLOOKUP($B801&amp;" "&amp;$M801,Zoznamy!$N$4:$O$14,2,FALSE))</f>
        <v/>
      </c>
      <c r="M801" s="24" t="str">
        <f>IF(ISERROR(VLOOKUP($K801,Zoznamy!$L$4:$M$7,2,FALSE)),"",VLOOKUP($K801,Zoznamy!$L$4:$M$7,2,FALSE))</f>
        <v/>
      </c>
      <c r="N801" s="24" t="str">
        <f t="shared" si="13"/>
        <v/>
      </c>
      <c r="O801" s="24" t="str">
        <f>IF(ISERROR(VLOOKUP($B801,Zoznamy!$B$4:$K$12,10,FALSE)),"",VLOOKUP($B801,Zoznamy!$B$4:$K$12,10,FALSE))</f>
        <v/>
      </c>
    </row>
    <row r="802" spans="1:15" x14ac:dyDescent="0.25">
      <c r="A802" s="12"/>
      <c r="B802" s="18" t="s">
        <v>1076</v>
      </c>
      <c r="C802" s="12" t="str">
        <f>IF(ISERROR(VLOOKUP($B802,Zoznamy!$B$4:$C$11,2,FALSE)),"",VLOOKUP($B802,Zoznamy!$B$4:$C$11,2,FALSE))</f>
        <v/>
      </c>
      <c r="D802" s="18" t="s">
        <v>1154</v>
      </c>
      <c r="E802" s="18" t="s">
        <v>1164</v>
      </c>
      <c r="F802" s="18"/>
      <c r="G802" s="18" t="s">
        <v>1166</v>
      </c>
      <c r="H802" s="100" t="s">
        <v>1165</v>
      </c>
      <c r="I802" s="12" t="str">
        <f>IF(ISERROR(VLOOKUP($H802,Zoznamy!$H$3:$I$620,2,FALSE)),"",VLOOKUP($H802,Zoznamy!$H$3:$I$620,2,FALSE))</f>
        <v/>
      </c>
      <c r="J802" s="24"/>
      <c r="K802" s="24" t="s">
        <v>1156</v>
      </c>
      <c r="L802" s="24" t="str">
        <f>IF(ISERROR(VLOOKUP($B802&amp;" "&amp;$M802,Zoznamy!$N$4:$O$14,2,FALSE)),"",VLOOKUP($B802&amp;" "&amp;$M802,Zoznamy!$N$4:$O$14,2,FALSE))</f>
        <v/>
      </c>
      <c r="M802" s="24" t="str">
        <f>IF(ISERROR(VLOOKUP($K802,Zoznamy!$L$4:$M$7,2,FALSE)),"",VLOOKUP($K802,Zoznamy!$L$4:$M$7,2,FALSE))</f>
        <v/>
      </c>
      <c r="N802" s="24" t="str">
        <f t="shared" si="13"/>
        <v/>
      </c>
      <c r="O802" s="24" t="str">
        <f>IF(ISERROR(VLOOKUP($B802,Zoznamy!$B$4:$K$12,10,FALSE)),"",VLOOKUP($B802,Zoznamy!$B$4:$K$12,10,FALSE))</f>
        <v/>
      </c>
    </row>
    <row r="803" spans="1:15" x14ac:dyDescent="0.25">
      <c r="A803" s="12"/>
      <c r="B803" s="18" t="s">
        <v>1076</v>
      </c>
      <c r="C803" s="12" t="str">
        <f>IF(ISERROR(VLOOKUP($B803,Zoznamy!$B$4:$C$11,2,FALSE)),"",VLOOKUP($B803,Zoznamy!$B$4:$C$11,2,FALSE))</f>
        <v/>
      </c>
      <c r="D803" s="18" t="s">
        <v>1154</v>
      </c>
      <c r="E803" s="18" t="s">
        <v>1164</v>
      </c>
      <c r="F803" s="18"/>
      <c r="G803" s="18" t="s">
        <v>1166</v>
      </c>
      <c r="H803" s="100" t="s">
        <v>1165</v>
      </c>
      <c r="I803" s="12" t="str">
        <f>IF(ISERROR(VLOOKUP($H803,Zoznamy!$H$3:$I$620,2,FALSE)),"",VLOOKUP($H803,Zoznamy!$H$3:$I$620,2,FALSE))</f>
        <v/>
      </c>
      <c r="J803" s="24"/>
      <c r="K803" s="24" t="s">
        <v>1156</v>
      </c>
      <c r="L803" s="24" t="str">
        <f>IF(ISERROR(VLOOKUP($B803&amp;" "&amp;$M803,Zoznamy!$N$4:$O$14,2,FALSE)),"",VLOOKUP($B803&amp;" "&amp;$M803,Zoznamy!$N$4:$O$14,2,FALSE))</f>
        <v/>
      </c>
      <c r="M803" s="24" t="str">
        <f>IF(ISERROR(VLOOKUP($K803,Zoznamy!$L$4:$M$7,2,FALSE)),"",VLOOKUP($K803,Zoznamy!$L$4:$M$7,2,FALSE))</f>
        <v/>
      </c>
      <c r="N803" s="24" t="str">
        <f t="shared" si="13"/>
        <v/>
      </c>
      <c r="O803" s="24" t="str">
        <f>IF(ISERROR(VLOOKUP($B803,Zoznamy!$B$4:$K$12,10,FALSE)),"",VLOOKUP($B803,Zoznamy!$B$4:$K$12,10,FALSE))</f>
        <v/>
      </c>
    </row>
    <row r="804" spans="1:15" x14ac:dyDescent="0.25">
      <c r="A804" s="12"/>
      <c r="B804" s="18" t="s">
        <v>1076</v>
      </c>
      <c r="C804" s="12" t="str">
        <f>IF(ISERROR(VLOOKUP($B804,Zoznamy!$B$4:$C$11,2,FALSE)),"",VLOOKUP($B804,Zoznamy!$B$4:$C$11,2,FALSE))</f>
        <v/>
      </c>
      <c r="D804" s="18" t="s">
        <v>1154</v>
      </c>
      <c r="E804" s="18" t="s">
        <v>1164</v>
      </c>
      <c r="F804" s="18"/>
      <c r="G804" s="18" t="s">
        <v>1166</v>
      </c>
      <c r="H804" s="100" t="s">
        <v>1165</v>
      </c>
      <c r="I804" s="12" t="str">
        <f>IF(ISERROR(VLOOKUP($H804,Zoznamy!$H$3:$I$620,2,FALSE)),"",VLOOKUP($H804,Zoznamy!$H$3:$I$620,2,FALSE))</f>
        <v/>
      </c>
      <c r="J804" s="24"/>
      <c r="K804" s="24" t="s">
        <v>1156</v>
      </c>
      <c r="L804" s="24" t="str">
        <f>IF(ISERROR(VLOOKUP($B804&amp;" "&amp;$M804,Zoznamy!$N$4:$O$14,2,FALSE)),"",VLOOKUP($B804&amp;" "&amp;$M804,Zoznamy!$N$4:$O$14,2,FALSE))</f>
        <v/>
      </c>
      <c r="M804" s="24" t="str">
        <f>IF(ISERROR(VLOOKUP($K804,Zoznamy!$L$4:$M$7,2,FALSE)),"",VLOOKUP($K804,Zoznamy!$L$4:$M$7,2,FALSE))</f>
        <v/>
      </c>
      <c r="N804" s="24" t="str">
        <f t="shared" si="13"/>
        <v/>
      </c>
      <c r="O804" s="24" t="str">
        <f>IF(ISERROR(VLOOKUP($B804,Zoznamy!$B$4:$K$12,10,FALSE)),"",VLOOKUP($B804,Zoznamy!$B$4:$K$12,10,FALSE))</f>
        <v/>
      </c>
    </row>
    <row r="805" spans="1:15" x14ac:dyDescent="0.25">
      <c r="A805" s="12"/>
      <c r="B805" s="18" t="s">
        <v>1076</v>
      </c>
      <c r="C805" s="12" t="str">
        <f>IF(ISERROR(VLOOKUP($B805,Zoznamy!$B$4:$C$11,2,FALSE)),"",VLOOKUP($B805,Zoznamy!$B$4:$C$11,2,FALSE))</f>
        <v/>
      </c>
      <c r="D805" s="18" t="s">
        <v>1154</v>
      </c>
      <c r="E805" s="18" t="s">
        <v>1164</v>
      </c>
      <c r="F805" s="18"/>
      <c r="G805" s="18" t="s">
        <v>1166</v>
      </c>
      <c r="H805" s="100" t="s">
        <v>1165</v>
      </c>
      <c r="I805" s="12" t="str">
        <f>IF(ISERROR(VLOOKUP($H805,Zoznamy!$H$3:$I$620,2,FALSE)),"",VLOOKUP($H805,Zoznamy!$H$3:$I$620,2,FALSE))</f>
        <v/>
      </c>
      <c r="J805" s="24"/>
      <c r="K805" s="24" t="s">
        <v>1156</v>
      </c>
      <c r="L805" s="24" t="str">
        <f>IF(ISERROR(VLOOKUP($B805&amp;" "&amp;$M805,Zoznamy!$N$4:$O$14,2,FALSE)),"",VLOOKUP($B805&amp;" "&amp;$M805,Zoznamy!$N$4:$O$14,2,FALSE))</f>
        <v/>
      </c>
      <c r="M805" s="24" t="str">
        <f>IF(ISERROR(VLOOKUP($K805,Zoznamy!$L$4:$M$7,2,FALSE)),"",VLOOKUP($K805,Zoznamy!$L$4:$M$7,2,FALSE))</f>
        <v/>
      </c>
      <c r="N805" s="24" t="str">
        <f t="shared" si="13"/>
        <v/>
      </c>
      <c r="O805" s="24" t="str">
        <f>IF(ISERROR(VLOOKUP($B805,Zoznamy!$B$4:$K$12,10,FALSE)),"",VLOOKUP($B805,Zoznamy!$B$4:$K$12,10,FALSE))</f>
        <v/>
      </c>
    </row>
    <row r="806" spans="1:15" x14ac:dyDescent="0.25">
      <c r="A806" s="12"/>
      <c r="B806" s="18" t="s">
        <v>1076</v>
      </c>
      <c r="C806" s="12" t="str">
        <f>IF(ISERROR(VLOOKUP($B806,Zoznamy!$B$4:$C$11,2,FALSE)),"",VLOOKUP($B806,Zoznamy!$B$4:$C$11,2,FALSE))</f>
        <v/>
      </c>
      <c r="D806" s="18" t="s">
        <v>1154</v>
      </c>
      <c r="E806" s="18" t="s">
        <v>1164</v>
      </c>
      <c r="F806" s="18"/>
      <c r="G806" s="18" t="s">
        <v>1166</v>
      </c>
      <c r="H806" s="100" t="s">
        <v>1165</v>
      </c>
      <c r="I806" s="12" t="str">
        <f>IF(ISERROR(VLOOKUP($H806,Zoznamy!$H$3:$I$620,2,FALSE)),"",VLOOKUP($H806,Zoznamy!$H$3:$I$620,2,FALSE))</f>
        <v/>
      </c>
      <c r="J806" s="24"/>
      <c r="K806" s="24" t="s">
        <v>1156</v>
      </c>
      <c r="L806" s="24" t="str">
        <f>IF(ISERROR(VLOOKUP($B806&amp;" "&amp;$M806,Zoznamy!$N$4:$O$14,2,FALSE)),"",VLOOKUP($B806&amp;" "&amp;$M806,Zoznamy!$N$4:$O$14,2,FALSE))</f>
        <v/>
      </c>
      <c r="M806" s="24" t="str">
        <f>IF(ISERROR(VLOOKUP($K806,Zoznamy!$L$4:$M$7,2,FALSE)),"",VLOOKUP($K806,Zoznamy!$L$4:$M$7,2,FALSE))</f>
        <v/>
      </c>
      <c r="N806" s="24" t="str">
        <f t="shared" si="13"/>
        <v/>
      </c>
      <c r="O806" s="24" t="str">
        <f>IF(ISERROR(VLOOKUP($B806,Zoznamy!$B$4:$K$12,10,FALSE)),"",VLOOKUP($B806,Zoznamy!$B$4:$K$12,10,FALSE))</f>
        <v/>
      </c>
    </row>
    <row r="807" spans="1:15" x14ac:dyDescent="0.25">
      <c r="A807" s="12"/>
      <c r="B807" s="18" t="s">
        <v>1076</v>
      </c>
      <c r="C807" s="12" t="str">
        <f>IF(ISERROR(VLOOKUP($B807,Zoznamy!$B$4:$C$11,2,FALSE)),"",VLOOKUP($B807,Zoznamy!$B$4:$C$11,2,FALSE))</f>
        <v/>
      </c>
      <c r="D807" s="18" t="s">
        <v>1154</v>
      </c>
      <c r="E807" s="18" t="s">
        <v>1164</v>
      </c>
      <c r="F807" s="18"/>
      <c r="G807" s="18" t="s">
        <v>1166</v>
      </c>
      <c r="H807" s="100" t="s">
        <v>1165</v>
      </c>
      <c r="I807" s="12" t="str">
        <f>IF(ISERROR(VLOOKUP($H807,Zoznamy!$H$3:$I$620,2,FALSE)),"",VLOOKUP($H807,Zoznamy!$H$3:$I$620,2,FALSE))</f>
        <v/>
      </c>
      <c r="J807" s="24"/>
      <c r="K807" s="24" t="s">
        <v>1156</v>
      </c>
      <c r="L807" s="24" t="str">
        <f>IF(ISERROR(VLOOKUP($B807&amp;" "&amp;$M807,Zoznamy!$N$4:$O$14,2,FALSE)),"",VLOOKUP($B807&amp;" "&amp;$M807,Zoznamy!$N$4:$O$14,2,FALSE))</f>
        <v/>
      </c>
      <c r="M807" s="24" t="str">
        <f>IF(ISERROR(VLOOKUP($K807,Zoznamy!$L$4:$M$7,2,FALSE)),"",VLOOKUP($K807,Zoznamy!$L$4:$M$7,2,FALSE))</f>
        <v/>
      </c>
      <c r="N807" s="24" t="str">
        <f t="shared" si="13"/>
        <v/>
      </c>
      <c r="O807" s="24" t="str">
        <f>IF(ISERROR(VLOOKUP($B807,Zoznamy!$B$4:$K$12,10,FALSE)),"",VLOOKUP($B807,Zoznamy!$B$4:$K$12,10,FALSE))</f>
        <v/>
      </c>
    </row>
    <row r="808" spans="1:15" x14ac:dyDescent="0.25">
      <c r="A808" s="12"/>
      <c r="B808" s="18" t="s">
        <v>1076</v>
      </c>
      <c r="C808" s="12" t="str">
        <f>IF(ISERROR(VLOOKUP($B808,Zoznamy!$B$4:$C$11,2,FALSE)),"",VLOOKUP($B808,Zoznamy!$B$4:$C$11,2,FALSE))</f>
        <v/>
      </c>
      <c r="D808" s="18" t="s">
        <v>1154</v>
      </c>
      <c r="E808" s="18" t="s">
        <v>1164</v>
      </c>
      <c r="F808" s="18"/>
      <c r="G808" s="18" t="s">
        <v>1166</v>
      </c>
      <c r="H808" s="100" t="s">
        <v>1165</v>
      </c>
      <c r="I808" s="12" t="str">
        <f>IF(ISERROR(VLOOKUP($H808,Zoznamy!$H$3:$I$620,2,FALSE)),"",VLOOKUP($H808,Zoznamy!$H$3:$I$620,2,FALSE))</f>
        <v/>
      </c>
      <c r="J808" s="24"/>
      <c r="K808" s="24" t="s">
        <v>1156</v>
      </c>
      <c r="L808" s="24" t="str">
        <f>IF(ISERROR(VLOOKUP($B808&amp;" "&amp;$M808,Zoznamy!$N$4:$O$14,2,FALSE)),"",VLOOKUP($B808&amp;" "&amp;$M808,Zoznamy!$N$4:$O$14,2,FALSE))</f>
        <v/>
      </c>
      <c r="M808" s="24" t="str">
        <f>IF(ISERROR(VLOOKUP($K808,Zoznamy!$L$4:$M$7,2,FALSE)),"",VLOOKUP($K808,Zoznamy!$L$4:$M$7,2,FALSE))</f>
        <v/>
      </c>
      <c r="N808" s="24" t="str">
        <f t="shared" si="13"/>
        <v/>
      </c>
      <c r="O808" s="24" t="str">
        <f>IF(ISERROR(VLOOKUP($B808,Zoznamy!$B$4:$K$12,10,FALSE)),"",VLOOKUP($B808,Zoznamy!$B$4:$K$12,10,FALSE))</f>
        <v/>
      </c>
    </row>
    <row r="809" spans="1:15" x14ac:dyDescent="0.25">
      <c r="A809" s="12"/>
      <c r="B809" s="18" t="s">
        <v>1076</v>
      </c>
      <c r="C809" s="12" t="str">
        <f>IF(ISERROR(VLOOKUP($B809,Zoznamy!$B$4:$C$11,2,FALSE)),"",VLOOKUP($B809,Zoznamy!$B$4:$C$11,2,FALSE))</f>
        <v/>
      </c>
      <c r="D809" s="18" t="s">
        <v>1154</v>
      </c>
      <c r="E809" s="18" t="s">
        <v>1164</v>
      </c>
      <c r="F809" s="18"/>
      <c r="G809" s="18" t="s">
        <v>1166</v>
      </c>
      <c r="H809" s="100" t="s">
        <v>1165</v>
      </c>
      <c r="I809" s="12" t="str">
        <f>IF(ISERROR(VLOOKUP($H809,Zoznamy!$H$3:$I$620,2,FALSE)),"",VLOOKUP($H809,Zoznamy!$H$3:$I$620,2,FALSE))</f>
        <v/>
      </c>
      <c r="J809" s="24"/>
      <c r="K809" s="24" t="s">
        <v>1156</v>
      </c>
      <c r="L809" s="24" t="str">
        <f>IF(ISERROR(VLOOKUP($B809&amp;" "&amp;$M809,Zoznamy!$N$4:$O$14,2,FALSE)),"",VLOOKUP($B809&amp;" "&amp;$M809,Zoznamy!$N$4:$O$14,2,FALSE))</f>
        <v/>
      </c>
      <c r="M809" s="24" t="str">
        <f>IF(ISERROR(VLOOKUP($K809,Zoznamy!$L$4:$M$7,2,FALSE)),"",VLOOKUP($K809,Zoznamy!$L$4:$M$7,2,FALSE))</f>
        <v/>
      </c>
      <c r="N809" s="24" t="str">
        <f t="shared" si="13"/>
        <v/>
      </c>
      <c r="O809" s="24" t="str">
        <f>IF(ISERROR(VLOOKUP($B809,Zoznamy!$B$4:$K$12,10,FALSE)),"",VLOOKUP($B809,Zoznamy!$B$4:$K$12,10,FALSE))</f>
        <v/>
      </c>
    </row>
    <row r="810" spans="1:15" x14ac:dyDescent="0.25">
      <c r="A810" s="12"/>
      <c r="B810" s="18" t="s">
        <v>1076</v>
      </c>
      <c r="C810" s="12" t="str">
        <f>IF(ISERROR(VLOOKUP($B810,Zoznamy!$B$4:$C$11,2,FALSE)),"",VLOOKUP($B810,Zoznamy!$B$4:$C$11,2,FALSE))</f>
        <v/>
      </c>
      <c r="D810" s="18" t="s">
        <v>1154</v>
      </c>
      <c r="E810" s="18" t="s">
        <v>1164</v>
      </c>
      <c r="F810" s="18"/>
      <c r="G810" s="18" t="s">
        <v>1166</v>
      </c>
      <c r="H810" s="100" t="s">
        <v>1165</v>
      </c>
      <c r="I810" s="12" t="str">
        <f>IF(ISERROR(VLOOKUP($H810,Zoznamy!$H$3:$I$620,2,FALSE)),"",VLOOKUP($H810,Zoznamy!$H$3:$I$620,2,FALSE))</f>
        <v/>
      </c>
      <c r="J810" s="24"/>
      <c r="K810" s="24" t="s">
        <v>1156</v>
      </c>
      <c r="L810" s="24" t="str">
        <f>IF(ISERROR(VLOOKUP($B810&amp;" "&amp;$M810,Zoznamy!$N$4:$O$14,2,FALSE)),"",VLOOKUP($B810&amp;" "&amp;$M810,Zoznamy!$N$4:$O$14,2,FALSE))</f>
        <v/>
      </c>
      <c r="M810" s="24" t="str">
        <f>IF(ISERROR(VLOOKUP($K810,Zoznamy!$L$4:$M$7,2,FALSE)),"",VLOOKUP($K810,Zoznamy!$L$4:$M$7,2,FALSE))</f>
        <v/>
      </c>
      <c r="N810" s="24" t="str">
        <f t="shared" si="13"/>
        <v/>
      </c>
      <c r="O810" s="24" t="str">
        <f>IF(ISERROR(VLOOKUP($B810,Zoznamy!$B$4:$K$12,10,FALSE)),"",VLOOKUP($B810,Zoznamy!$B$4:$K$12,10,FALSE))</f>
        <v/>
      </c>
    </row>
    <row r="811" spans="1:15" x14ac:dyDescent="0.25">
      <c r="A811" s="12"/>
      <c r="B811" s="18" t="s">
        <v>1076</v>
      </c>
      <c r="C811" s="12" t="str">
        <f>IF(ISERROR(VLOOKUP($B811,Zoznamy!$B$4:$C$11,2,FALSE)),"",VLOOKUP($B811,Zoznamy!$B$4:$C$11,2,FALSE))</f>
        <v/>
      </c>
      <c r="D811" s="18" t="s">
        <v>1154</v>
      </c>
      <c r="E811" s="18" t="s">
        <v>1164</v>
      </c>
      <c r="F811" s="18"/>
      <c r="G811" s="18" t="s">
        <v>1166</v>
      </c>
      <c r="H811" s="100" t="s">
        <v>1165</v>
      </c>
      <c r="I811" s="12" t="str">
        <f>IF(ISERROR(VLOOKUP($H811,Zoznamy!$H$3:$I$620,2,FALSE)),"",VLOOKUP($H811,Zoznamy!$H$3:$I$620,2,FALSE))</f>
        <v/>
      </c>
      <c r="J811" s="24"/>
      <c r="K811" s="24" t="s">
        <v>1156</v>
      </c>
      <c r="L811" s="24" t="str">
        <f>IF(ISERROR(VLOOKUP($B811&amp;" "&amp;$M811,Zoznamy!$N$4:$O$14,2,FALSE)),"",VLOOKUP($B811&amp;" "&amp;$M811,Zoznamy!$N$4:$O$14,2,FALSE))</f>
        <v/>
      </c>
      <c r="M811" s="24" t="str">
        <f>IF(ISERROR(VLOOKUP($K811,Zoznamy!$L$4:$M$7,2,FALSE)),"",VLOOKUP($K811,Zoznamy!$L$4:$M$7,2,FALSE))</f>
        <v/>
      </c>
      <c r="N811" s="24" t="str">
        <f t="shared" si="13"/>
        <v/>
      </c>
      <c r="O811" s="24" t="str">
        <f>IF(ISERROR(VLOOKUP($B811,Zoznamy!$B$4:$K$12,10,FALSE)),"",VLOOKUP($B811,Zoznamy!$B$4:$K$12,10,FALSE))</f>
        <v/>
      </c>
    </row>
    <row r="812" spans="1:15" x14ac:dyDescent="0.25">
      <c r="A812" s="12"/>
      <c r="B812" s="18" t="s">
        <v>1076</v>
      </c>
      <c r="C812" s="12" t="str">
        <f>IF(ISERROR(VLOOKUP($B812,Zoznamy!$B$4:$C$11,2,FALSE)),"",VLOOKUP($B812,Zoznamy!$B$4:$C$11,2,FALSE))</f>
        <v/>
      </c>
      <c r="D812" s="18" t="s">
        <v>1154</v>
      </c>
      <c r="E812" s="18" t="s">
        <v>1164</v>
      </c>
      <c r="F812" s="18"/>
      <c r="G812" s="18" t="s">
        <v>1166</v>
      </c>
      <c r="H812" s="100" t="s">
        <v>1165</v>
      </c>
      <c r="I812" s="12" t="str">
        <f>IF(ISERROR(VLOOKUP($H812,Zoznamy!$H$3:$I$620,2,FALSE)),"",VLOOKUP($H812,Zoznamy!$H$3:$I$620,2,FALSE))</f>
        <v/>
      </c>
      <c r="J812" s="24"/>
      <c r="K812" s="24" t="s">
        <v>1156</v>
      </c>
      <c r="L812" s="24" t="str">
        <f>IF(ISERROR(VLOOKUP($B812&amp;" "&amp;$M812,Zoznamy!$N$4:$O$14,2,FALSE)),"",VLOOKUP($B812&amp;" "&amp;$M812,Zoznamy!$N$4:$O$14,2,FALSE))</f>
        <v/>
      </c>
      <c r="M812" s="24" t="str">
        <f>IF(ISERROR(VLOOKUP($K812,Zoznamy!$L$4:$M$7,2,FALSE)),"",VLOOKUP($K812,Zoznamy!$L$4:$M$7,2,FALSE))</f>
        <v/>
      </c>
      <c r="N812" s="24" t="str">
        <f t="shared" si="13"/>
        <v/>
      </c>
      <c r="O812" s="24" t="str">
        <f>IF(ISERROR(VLOOKUP($B812,Zoznamy!$B$4:$K$12,10,FALSE)),"",VLOOKUP($B812,Zoznamy!$B$4:$K$12,10,FALSE))</f>
        <v/>
      </c>
    </row>
    <row r="813" spans="1:15" x14ac:dyDescent="0.25">
      <c r="A813" s="12"/>
      <c r="B813" s="18" t="s">
        <v>1076</v>
      </c>
      <c r="C813" s="12" t="str">
        <f>IF(ISERROR(VLOOKUP($B813,Zoznamy!$B$4:$C$11,2,FALSE)),"",VLOOKUP($B813,Zoznamy!$B$4:$C$11,2,FALSE))</f>
        <v/>
      </c>
      <c r="D813" s="18" t="s">
        <v>1154</v>
      </c>
      <c r="E813" s="18" t="s">
        <v>1164</v>
      </c>
      <c r="F813" s="18"/>
      <c r="G813" s="18" t="s">
        <v>1166</v>
      </c>
      <c r="H813" s="100" t="s">
        <v>1165</v>
      </c>
      <c r="I813" s="12" t="str">
        <f>IF(ISERROR(VLOOKUP($H813,Zoznamy!$H$3:$I$620,2,FALSE)),"",VLOOKUP($H813,Zoznamy!$H$3:$I$620,2,FALSE))</f>
        <v/>
      </c>
      <c r="J813" s="24"/>
      <c r="K813" s="24" t="s">
        <v>1156</v>
      </c>
      <c r="L813" s="24" t="str">
        <f>IF(ISERROR(VLOOKUP($B813&amp;" "&amp;$M813,Zoznamy!$N$4:$O$14,2,FALSE)),"",VLOOKUP($B813&amp;" "&amp;$M813,Zoznamy!$N$4:$O$14,2,FALSE))</f>
        <v/>
      </c>
      <c r="M813" s="24" t="str">
        <f>IF(ISERROR(VLOOKUP($K813,Zoznamy!$L$4:$M$7,2,FALSE)),"",VLOOKUP($K813,Zoznamy!$L$4:$M$7,2,FALSE))</f>
        <v/>
      </c>
      <c r="N813" s="24" t="str">
        <f t="shared" si="13"/>
        <v/>
      </c>
      <c r="O813" s="24" t="str">
        <f>IF(ISERROR(VLOOKUP($B813,Zoznamy!$B$4:$K$12,10,FALSE)),"",VLOOKUP($B813,Zoznamy!$B$4:$K$12,10,FALSE))</f>
        <v/>
      </c>
    </row>
    <row r="814" spans="1:15" x14ac:dyDescent="0.25">
      <c r="A814" s="12"/>
      <c r="B814" s="18" t="s">
        <v>1076</v>
      </c>
      <c r="C814" s="12" t="str">
        <f>IF(ISERROR(VLOOKUP($B814,Zoznamy!$B$4:$C$11,2,FALSE)),"",VLOOKUP($B814,Zoznamy!$B$4:$C$11,2,FALSE))</f>
        <v/>
      </c>
      <c r="D814" s="18" t="s">
        <v>1154</v>
      </c>
      <c r="E814" s="18" t="s">
        <v>1164</v>
      </c>
      <c r="F814" s="18"/>
      <c r="G814" s="18" t="s">
        <v>1166</v>
      </c>
      <c r="H814" s="100" t="s">
        <v>1165</v>
      </c>
      <c r="I814" s="12" t="str">
        <f>IF(ISERROR(VLOOKUP($H814,Zoznamy!$H$3:$I$620,2,FALSE)),"",VLOOKUP($H814,Zoznamy!$H$3:$I$620,2,FALSE))</f>
        <v/>
      </c>
      <c r="J814" s="24"/>
      <c r="K814" s="24" t="s">
        <v>1156</v>
      </c>
      <c r="L814" s="24" t="str">
        <f>IF(ISERROR(VLOOKUP($B814&amp;" "&amp;$M814,Zoznamy!$N$4:$O$14,2,FALSE)),"",VLOOKUP($B814&amp;" "&amp;$M814,Zoznamy!$N$4:$O$14,2,FALSE))</f>
        <v/>
      </c>
      <c r="M814" s="24" t="str">
        <f>IF(ISERROR(VLOOKUP($K814,Zoznamy!$L$4:$M$7,2,FALSE)),"",VLOOKUP($K814,Zoznamy!$L$4:$M$7,2,FALSE))</f>
        <v/>
      </c>
      <c r="N814" s="24" t="str">
        <f t="shared" si="13"/>
        <v/>
      </c>
      <c r="O814" s="24" t="str">
        <f>IF(ISERROR(VLOOKUP($B814,Zoznamy!$B$4:$K$12,10,FALSE)),"",VLOOKUP($B814,Zoznamy!$B$4:$K$12,10,FALSE))</f>
        <v/>
      </c>
    </row>
    <row r="815" spans="1:15" x14ac:dyDescent="0.25">
      <c r="A815" s="12"/>
      <c r="B815" s="18" t="s">
        <v>1076</v>
      </c>
      <c r="C815" s="12" t="str">
        <f>IF(ISERROR(VLOOKUP($B815,Zoznamy!$B$4:$C$11,2,FALSE)),"",VLOOKUP($B815,Zoznamy!$B$4:$C$11,2,FALSE))</f>
        <v/>
      </c>
      <c r="D815" s="18" t="s">
        <v>1154</v>
      </c>
      <c r="E815" s="18" t="s">
        <v>1164</v>
      </c>
      <c r="F815" s="18"/>
      <c r="G815" s="18" t="s">
        <v>1166</v>
      </c>
      <c r="H815" s="100" t="s">
        <v>1165</v>
      </c>
      <c r="I815" s="12" t="str">
        <f>IF(ISERROR(VLOOKUP($H815,Zoznamy!$H$3:$I$620,2,FALSE)),"",VLOOKUP($H815,Zoznamy!$H$3:$I$620,2,FALSE))</f>
        <v/>
      </c>
      <c r="J815" s="24"/>
      <c r="K815" s="24" t="s">
        <v>1156</v>
      </c>
      <c r="L815" s="24" t="str">
        <f>IF(ISERROR(VLOOKUP($B815&amp;" "&amp;$M815,Zoznamy!$N$4:$O$14,2,FALSE)),"",VLOOKUP($B815&amp;" "&amp;$M815,Zoznamy!$N$4:$O$14,2,FALSE))</f>
        <v/>
      </c>
      <c r="M815" s="24" t="str">
        <f>IF(ISERROR(VLOOKUP($K815,Zoznamy!$L$4:$M$7,2,FALSE)),"",VLOOKUP($K815,Zoznamy!$L$4:$M$7,2,FALSE))</f>
        <v/>
      </c>
      <c r="N815" s="24" t="str">
        <f t="shared" si="13"/>
        <v/>
      </c>
      <c r="O815" s="24" t="str">
        <f>IF(ISERROR(VLOOKUP($B815,Zoznamy!$B$4:$K$12,10,FALSE)),"",VLOOKUP($B815,Zoznamy!$B$4:$K$12,10,FALSE))</f>
        <v/>
      </c>
    </row>
    <row r="816" spans="1:15" x14ac:dyDescent="0.25">
      <c r="A816" s="12"/>
      <c r="B816" s="18" t="s">
        <v>1076</v>
      </c>
      <c r="C816" s="12" t="str">
        <f>IF(ISERROR(VLOOKUP($B816,Zoznamy!$B$4:$C$11,2,FALSE)),"",VLOOKUP($B816,Zoznamy!$B$4:$C$11,2,FALSE))</f>
        <v/>
      </c>
      <c r="D816" s="18" t="s">
        <v>1154</v>
      </c>
      <c r="E816" s="18" t="s">
        <v>1164</v>
      </c>
      <c r="F816" s="18"/>
      <c r="G816" s="18" t="s">
        <v>1166</v>
      </c>
      <c r="H816" s="100" t="s">
        <v>1165</v>
      </c>
      <c r="I816" s="12" t="str">
        <f>IF(ISERROR(VLOOKUP($H816,Zoznamy!$H$3:$I$620,2,FALSE)),"",VLOOKUP($H816,Zoznamy!$H$3:$I$620,2,FALSE))</f>
        <v/>
      </c>
      <c r="J816" s="24"/>
      <c r="K816" s="24" t="s">
        <v>1156</v>
      </c>
      <c r="L816" s="24" t="str">
        <f>IF(ISERROR(VLOOKUP($B816&amp;" "&amp;$M816,Zoznamy!$N$4:$O$14,2,FALSE)),"",VLOOKUP($B816&amp;" "&amp;$M816,Zoznamy!$N$4:$O$14,2,FALSE))</f>
        <v/>
      </c>
      <c r="M816" s="24" t="str">
        <f>IF(ISERROR(VLOOKUP($K816,Zoznamy!$L$4:$M$7,2,FALSE)),"",VLOOKUP($K816,Zoznamy!$L$4:$M$7,2,FALSE))</f>
        <v/>
      </c>
      <c r="N816" s="24" t="str">
        <f t="shared" si="13"/>
        <v/>
      </c>
      <c r="O816" s="24" t="str">
        <f>IF(ISERROR(VLOOKUP($B816,Zoznamy!$B$4:$K$12,10,FALSE)),"",VLOOKUP($B816,Zoznamy!$B$4:$K$12,10,FALSE))</f>
        <v/>
      </c>
    </row>
    <row r="817" spans="1:15" x14ac:dyDescent="0.25">
      <c r="A817" s="12"/>
      <c r="B817" s="18" t="s">
        <v>1076</v>
      </c>
      <c r="C817" s="12" t="str">
        <f>IF(ISERROR(VLOOKUP($B817,Zoznamy!$B$4:$C$11,2,FALSE)),"",VLOOKUP($B817,Zoznamy!$B$4:$C$11,2,FALSE))</f>
        <v/>
      </c>
      <c r="D817" s="18" t="s">
        <v>1154</v>
      </c>
      <c r="E817" s="18" t="s">
        <v>1164</v>
      </c>
      <c r="F817" s="18"/>
      <c r="G817" s="18" t="s">
        <v>1166</v>
      </c>
      <c r="H817" s="100" t="s">
        <v>1165</v>
      </c>
      <c r="I817" s="12" t="str">
        <f>IF(ISERROR(VLOOKUP($H817,Zoznamy!$H$3:$I$620,2,FALSE)),"",VLOOKUP($H817,Zoznamy!$H$3:$I$620,2,FALSE))</f>
        <v/>
      </c>
      <c r="J817" s="24"/>
      <c r="K817" s="24" t="s">
        <v>1156</v>
      </c>
      <c r="L817" s="24" t="str">
        <f>IF(ISERROR(VLOOKUP($B817&amp;" "&amp;$M817,Zoznamy!$N$4:$O$14,2,FALSE)),"",VLOOKUP($B817&amp;" "&amp;$M817,Zoznamy!$N$4:$O$14,2,FALSE))</f>
        <v/>
      </c>
      <c r="M817" s="24" t="str">
        <f>IF(ISERROR(VLOOKUP($K817,Zoznamy!$L$4:$M$7,2,FALSE)),"",VLOOKUP($K817,Zoznamy!$L$4:$M$7,2,FALSE))</f>
        <v/>
      </c>
      <c r="N817" s="24" t="str">
        <f t="shared" si="13"/>
        <v/>
      </c>
      <c r="O817" s="24" t="str">
        <f>IF(ISERROR(VLOOKUP($B817,Zoznamy!$B$4:$K$12,10,FALSE)),"",VLOOKUP($B817,Zoznamy!$B$4:$K$12,10,FALSE))</f>
        <v/>
      </c>
    </row>
    <row r="818" spans="1:15" x14ac:dyDescent="0.25">
      <c r="A818" s="12"/>
      <c r="B818" s="18" t="s">
        <v>1076</v>
      </c>
      <c r="C818" s="12" t="str">
        <f>IF(ISERROR(VLOOKUP($B818,Zoznamy!$B$4:$C$11,2,FALSE)),"",VLOOKUP($B818,Zoznamy!$B$4:$C$11,2,FALSE))</f>
        <v/>
      </c>
      <c r="D818" s="18" t="s">
        <v>1154</v>
      </c>
      <c r="E818" s="18" t="s">
        <v>1164</v>
      </c>
      <c r="F818" s="18"/>
      <c r="G818" s="18" t="s">
        <v>1166</v>
      </c>
      <c r="H818" s="100" t="s">
        <v>1165</v>
      </c>
      <c r="I818" s="12" t="str">
        <f>IF(ISERROR(VLOOKUP($H818,Zoznamy!$H$3:$I$620,2,FALSE)),"",VLOOKUP($H818,Zoznamy!$H$3:$I$620,2,FALSE))</f>
        <v/>
      </c>
      <c r="J818" s="24"/>
      <c r="K818" s="24" t="s">
        <v>1156</v>
      </c>
      <c r="L818" s="24" t="str">
        <f>IF(ISERROR(VLOOKUP($B818&amp;" "&amp;$M818,Zoznamy!$N$4:$O$14,2,FALSE)),"",VLOOKUP($B818&amp;" "&amp;$M818,Zoznamy!$N$4:$O$14,2,FALSE))</f>
        <v/>
      </c>
      <c r="M818" s="24" t="str">
        <f>IF(ISERROR(VLOOKUP($K818,Zoznamy!$L$4:$M$7,2,FALSE)),"",VLOOKUP($K818,Zoznamy!$L$4:$M$7,2,FALSE))</f>
        <v/>
      </c>
      <c r="N818" s="24" t="str">
        <f t="shared" si="13"/>
        <v/>
      </c>
      <c r="O818" s="24" t="str">
        <f>IF(ISERROR(VLOOKUP($B818,Zoznamy!$B$4:$K$12,10,FALSE)),"",VLOOKUP($B818,Zoznamy!$B$4:$K$12,10,FALSE))</f>
        <v/>
      </c>
    </row>
    <row r="819" spans="1:15" x14ac:dyDescent="0.25">
      <c r="A819" s="12"/>
      <c r="B819" s="18" t="s">
        <v>1076</v>
      </c>
      <c r="C819" s="12" t="str">
        <f>IF(ISERROR(VLOOKUP($B819,Zoznamy!$B$4:$C$11,2,FALSE)),"",VLOOKUP($B819,Zoznamy!$B$4:$C$11,2,FALSE))</f>
        <v/>
      </c>
      <c r="D819" s="18" t="s">
        <v>1154</v>
      </c>
      <c r="E819" s="18" t="s">
        <v>1164</v>
      </c>
      <c r="F819" s="18"/>
      <c r="G819" s="18" t="s">
        <v>1166</v>
      </c>
      <c r="H819" s="100" t="s">
        <v>1165</v>
      </c>
      <c r="I819" s="12" t="str">
        <f>IF(ISERROR(VLOOKUP($H819,Zoznamy!$H$3:$I$620,2,FALSE)),"",VLOOKUP($H819,Zoznamy!$H$3:$I$620,2,FALSE))</f>
        <v/>
      </c>
      <c r="J819" s="24"/>
      <c r="K819" s="24" t="s">
        <v>1156</v>
      </c>
      <c r="L819" s="24" t="str">
        <f>IF(ISERROR(VLOOKUP($B819&amp;" "&amp;$M819,Zoznamy!$N$4:$O$14,2,FALSE)),"",VLOOKUP($B819&amp;" "&amp;$M819,Zoznamy!$N$4:$O$14,2,FALSE))</f>
        <v/>
      </c>
      <c r="M819" s="24" t="str">
        <f>IF(ISERROR(VLOOKUP($K819,Zoznamy!$L$4:$M$7,2,FALSE)),"",VLOOKUP($K819,Zoznamy!$L$4:$M$7,2,FALSE))</f>
        <v/>
      </c>
      <c r="N819" s="24" t="str">
        <f t="shared" si="13"/>
        <v/>
      </c>
      <c r="O819" s="24" t="str">
        <f>IF(ISERROR(VLOOKUP($B819,Zoznamy!$B$4:$K$12,10,FALSE)),"",VLOOKUP($B819,Zoznamy!$B$4:$K$12,10,FALSE))</f>
        <v/>
      </c>
    </row>
    <row r="820" spans="1:15" x14ac:dyDescent="0.25">
      <c r="A820" s="12"/>
      <c r="B820" s="18" t="s">
        <v>1076</v>
      </c>
      <c r="C820" s="12" t="str">
        <f>IF(ISERROR(VLOOKUP($B820,Zoznamy!$B$4:$C$11,2,FALSE)),"",VLOOKUP($B820,Zoznamy!$B$4:$C$11,2,FALSE))</f>
        <v/>
      </c>
      <c r="D820" s="18" t="s">
        <v>1154</v>
      </c>
      <c r="E820" s="18" t="s">
        <v>1164</v>
      </c>
      <c r="F820" s="18"/>
      <c r="G820" s="18" t="s">
        <v>1166</v>
      </c>
      <c r="H820" s="100" t="s">
        <v>1165</v>
      </c>
      <c r="I820" s="12" t="str">
        <f>IF(ISERROR(VLOOKUP($H820,Zoznamy!$H$3:$I$620,2,FALSE)),"",VLOOKUP($H820,Zoznamy!$H$3:$I$620,2,FALSE))</f>
        <v/>
      </c>
      <c r="J820" s="24"/>
      <c r="K820" s="24" t="s">
        <v>1156</v>
      </c>
      <c r="L820" s="24" t="str">
        <f>IF(ISERROR(VLOOKUP($B820&amp;" "&amp;$M820,Zoznamy!$N$4:$O$14,2,FALSE)),"",VLOOKUP($B820&amp;" "&amp;$M820,Zoznamy!$N$4:$O$14,2,FALSE))</f>
        <v/>
      </c>
      <c r="M820" s="24" t="str">
        <f>IF(ISERROR(VLOOKUP($K820,Zoznamy!$L$4:$M$7,2,FALSE)),"",VLOOKUP($K820,Zoznamy!$L$4:$M$7,2,FALSE))</f>
        <v/>
      </c>
      <c r="N820" s="24" t="str">
        <f t="shared" si="13"/>
        <v/>
      </c>
      <c r="O820" s="24" t="str">
        <f>IF(ISERROR(VLOOKUP($B820,Zoznamy!$B$4:$K$12,10,FALSE)),"",VLOOKUP($B820,Zoznamy!$B$4:$K$12,10,FALSE))</f>
        <v/>
      </c>
    </row>
    <row r="821" spans="1:15" x14ac:dyDescent="0.25">
      <c r="A821" s="12"/>
      <c r="B821" s="18" t="s">
        <v>1076</v>
      </c>
      <c r="C821" s="12" t="str">
        <f>IF(ISERROR(VLOOKUP($B821,Zoznamy!$B$4:$C$11,2,FALSE)),"",VLOOKUP($B821,Zoznamy!$B$4:$C$11,2,FALSE))</f>
        <v/>
      </c>
      <c r="D821" s="18" t="s">
        <v>1154</v>
      </c>
      <c r="E821" s="18" t="s">
        <v>1164</v>
      </c>
      <c r="F821" s="18"/>
      <c r="G821" s="18" t="s">
        <v>1166</v>
      </c>
      <c r="H821" s="100" t="s">
        <v>1165</v>
      </c>
      <c r="I821" s="12" t="str">
        <f>IF(ISERROR(VLOOKUP($H821,Zoznamy!$H$3:$I$620,2,FALSE)),"",VLOOKUP($H821,Zoznamy!$H$3:$I$620,2,FALSE))</f>
        <v/>
      </c>
      <c r="J821" s="24"/>
      <c r="K821" s="24" t="s">
        <v>1156</v>
      </c>
      <c r="L821" s="24" t="str">
        <f>IF(ISERROR(VLOOKUP($B821&amp;" "&amp;$M821,Zoznamy!$N$4:$O$14,2,FALSE)),"",VLOOKUP($B821&amp;" "&amp;$M821,Zoznamy!$N$4:$O$14,2,FALSE))</f>
        <v/>
      </c>
      <c r="M821" s="24" t="str">
        <f>IF(ISERROR(VLOOKUP($K821,Zoznamy!$L$4:$M$7,2,FALSE)),"",VLOOKUP($K821,Zoznamy!$L$4:$M$7,2,FALSE))</f>
        <v/>
      </c>
      <c r="N821" s="24" t="str">
        <f t="shared" si="13"/>
        <v/>
      </c>
      <c r="O821" s="24" t="str">
        <f>IF(ISERROR(VLOOKUP($B821,Zoznamy!$B$4:$K$12,10,FALSE)),"",VLOOKUP($B821,Zoznamy!$B$4:$K$12,10,FALSE))</f>
        <v/>
      </c>
    </row>
    <row r="822" spans="1:15" x14ac:dyDescent="0.25">
      <c r="A822" s="12"/>
      <c r="B822" s="18" t="s">
        <v>1076</v>
      </c>
      <c r="C822" s="12" t="str">
        <f>IF(ISERROR(VLOOKUP($B822,Zoznamy!$B$4:$C$11,2,FALSE)),"",VLOOKUP($B822,Zoznamy!$B$4:$C$11,2,FALSE))</f>
        <v/>
      </c>
      <c r="D822" s="18" t="s">
        <v>1154</v>
      </c>
      <c r="E822" s="18" t="s">
        <v>1164</v>
      </c>
      <c r="F822" s="18"/>
      <c r="G822" s="18" t="s">
        <v>1166</v>
      </c>
      <c r="H822" s="100" t="s">
        <v>1165</v>
      </c>
      <c r="I822" s="12" t="str">
        <f>IF(ISERROR(VLOOKUP($H822,Zoznamy!$H$3:$I$620,2,FALSE)),"",VLOOKUP($H822,Zoznamy!$H$3:$I$620,2,FALSE))</f>
        <v/>
      </c>
      <c r="J822" s="24"/>
      <c r="K822" s="24" t="s">
        <v>1156</v>
      </c>
      <c r="L822" s="24" t="str">
        <f>IF(ISERROR(VLOOKUP($B822&amp;" "&amp;$M822,Zoznamy!$N$4:$O$14,2,FALSE)),"",VLOOKUP($B822&amp;" "&amp;$M822,Zoznamy!$N$4:$O$14,2,FALSE))</f>
        <v/>
      </c>
      <c r="M822" s="24" t="str">
        <f>IF(ISERROR(VLOOKUP($K822,Zoznamy!$L$4:$M$7,2,FALSE)),"",VLOOKUP($K822,Zoznamy!$L$4:$M$7,2,FALSE))</f>
        <v/>
      </c>
      <c r="N822" s="24" t="str">
        <f t="shared" si="13"/>
        <v/>
      </c>
      <c r="O822" s="24" t="str">
        <f>IF(ISERROR(VLOOKUP($B822,Zoznamy!$B$4:$K$12,10,FALSE)),"",VLOOKUP($B822,Zoznamy!$B$4:$K$12,10,FALSE))</f>
        <v/>
      </c>
    </row>
    <row r="823" spans="1:15" x14ac:dyDescent="0.25">
      <c r="A823" s="12"/>
      <c r="B823" s="18" t="s">
        <v>1076</v>
      </c>
      <c r="C823" s="12" t="str">
        <f>IF(ISERROR(VLOOKUP($B823,Zoznamy!$B$4:$C$11,2,FALSE)),"",VLOOKUP($B823,Zoznamy!$B$4:$C$11,2,FALSE))</f>
        <v/>
      </c>
      <c r="D823" s="18" t="s">
        <v>1154</v>
      </c>
      <c r="E823" s="18" t="s">
        <v>1164</v>
      </c>
      <c r="F823" s="18"/>
      <c r="G823" s="18" t="s">
        <v>1166</v>
      </c>
      <c r="H823" s="100" t="s">
        <v>1165</v>
      </c>
      <c r="I823" s="12" t="str">
        <f>IF(ISERROR(VLOOKUP($H823,Zoznamy!$H$3:$I$620,2,FALSE)),"",VLOOKUP($H823,Zoznamy!$H$3:$I$620,2,FALSE))</f>
        <v/>
      </c>
      <c r="J823" s="24"/>
      <c r="K823" s="24" t="s">
        <v>1156</v>
      </c>
      <c r="L823" s="24" t="str">
        <f>IF(ISERROR(VLOOKUP($B823&amp;" "&amp;$M823,Zoznamy!$N$4:$O$14,2,FALSE)),"",VLOOKUP($B823&amp;" "&amp;$M823,Zoznamy!$N$4:$O$14,2,FALSE))</f>
        <v/>
      </c>
      <c r="M823" s="24" t="str">
        <f>IF(ISERROR(VLOOKUP($K823,Zoznamy!$L$4:$M$7,2,FALSE)),"",VLOOKUP($K823,Zoznamy!$L$4:$M$7,2,FALSE))</f>
        <v/>
      </c>
      <c r="N823" s="24" t="str">
        <f t="shared" si="13"/>
        <v/>
      </c>
      <c r="O823" s="24" t="str">
        <f>IF(ISERROR(VLOOKUP($B823,Zoznamy!$B$4:$K$12,10,FALSE)),"",VLOOKUP($B823,Zoznamy!$B$4:$K$12,10,FALSE))</f>
        <v/>
      </c>
    </row>
    <row r="824" spans="1:15" x14ac:dyDescent="0.25">
      <c r="A824" s="12"/>
      <c r="B824" s="18" t="s">
        <v>1076</v>
      </c>
      <c r="C824" s="12" t="str">
        <f>IF(ISERROR(VLOOKUP($B824,Zoznamy!$B$4:$C$11,2,FALSE)),"",VLOOKUP($B824,Zoznamy!$B$4:$C$11,2,FALSE))</f>
        <v/>
      </c>
      <c r="D824" s="18" t="s">
        <v>1154</v>
      </c>
      <c r="E824" s="18" t="s">
        <v>1164</v>
      </c>
      <c r="F824" s="18"/>
      <c r="G824" s="18" t="s">
        <v>1166</v>
      </c>
      <c r="H824" s="100" t="s">
        <v>1165</v>
      </c>
      <c r="I824" s="12" t="str">
        <f>IF(ISERROR(VLOOKUP($H824,Zoznamy!$H$3:$I$620,2,FALSE)),"",VLOOKUP($H824,Zoznamy!$H$3:$I$620,2,FALSE))</f>
        <v/>
      </c>
      <c r="J824" s="24"/>
      <c r="K824" s="24" t="s">
        <v>1156</v>
      </c>
      <c r="L824" s="24" t="str">
        <f>IF(ISERROR(VLOOKUP($B824&amp;" "&amp;$M824,Zoznamy!$N$4:$O$14,2,FALSE)),"",VLOOKUP($B824&amp;" "&amp;$M824,Zoznamy!$N$4:$O$14,2,FALSE))</f>
        <v/>
      </c>
      <c r="M824" s="24" t="str">
        <f>IF(ISERROR(VLOOKUP($K824,Zoznamy!$L$4:$M$7,2,FALSE)),"",VLOOKUP($K824,Zoznamy!$L$4:$M$7,2,FALSE))</f>
        <v/>
      </c>
      <c r="N824" s="24" t="str">
        <f t="shared" si="13"/>
        <v/>
      </c>
      <c r="O824" s="24" t="str">
        <f>IF(ISERROR(VLOOKUP($B824,Zoznamy!$B$4:$K$12,10,FALSE)),"",VLOOKUP($B824,Zoznamy!$B$4:$K$12,10,FALSE))</f>
        <v/>
      </c>
    </row>
    <row r="825" spans="1:15" x14ac:dyDescent="0.25">
      <c r="A825" s="12"/>
      <c r="B825" s="18" t="s">
        <v>1076</v>
      </c>
      <c r="C825" s="12" t="str">
        <f>IF(ISERROR(VLOOKUP($B825,Zoznamy!$B$4:$C$11,2,FALSE)),"",VLOOKUP($B825,Zoznamy!$B$4:$C$11,2,FALSE))</f>
        <v/>
      </c>
      <c r="D825" s="18" t="s">
        <v>1154</v>
      </c>
      <c r="E825" s="18" t="s">
        <v>1164</v>
      </c>
      <c r="F825" s="18"/>
      <c r="G825" s="18" t="s">
        <v>1166</v>
      </c>
      <c r="H825" s="100" t="s">
        <v>1165</v>
      </c>
      <c r="I825" s="12" t="str">
        <f>IF(ISERROR(VLOOKUP($H825,Zoznamy!$H$3:$I$620,2,FALSE)),"",VLOOKUP($H825,Zoznamy!$H$3:$I$620,2,FALSE))</f>
        <v/>
      </c>
      <c r="J825" s="24"/>
      <c r="K825" s="24" t="s">
        <v>1156</v>
      </c>
      <c r="L825" s="24" t="str">
        <f>IF(ISERROR(VLOOKUP($B825&amp;" "&amp;$M825,Zoznamy!$N$4:$O$14,2,FALSE)),"",VLOOKUP($B825&amp;" "&amp;$M825,Zoznamy!$N$4:$O$14,2,FALSE))</f>
        <v/>
      </c>
      <c r="M825" s="24" t="str">
        <f>IF(ISERROR(VLOOKUP($K825,Zoznamy!$L$4:$M$7,2,FALSE)),"",VLOOKUP($K825,Zoznamy!$L$4:$M$7,2,FALSE))</f>
        <v/>
      </c>
      <c r="N825" s="24" t="str">
        <f t="shared" si="13"/>
        <v/>
      </c>
      <c r="O825" s="24" t="str">
        <f>IF(ISERROR(VLOOKUP($B825,Zoznamy!$B$4:$K$12,10,FALSE)),"",VLOOKUP($B825,Zoznamy!$B$4:$K$12,10,FALSE))</f>
        <v/>
      </c>
    </row>
    <row r="826" spans="1:15" x14ac:dyDescent="0.25">
      <c r="A826" s="12"/>
      <c r="B826" s="18" t="s">
        <v>1076</v>
      </c>
      <c r="C826" s="12" t="str">
        <f>IF(ISERROR(VLOOKUP($B826,Zoznamy!$B$4:$C$11,2,FALSE)),"",VLOOKUP($B826,Zoznamy!$B$4:$C$11,2,FALSE))</f>
        <v/>
      </c>
      <c r="D826" s="18" t="s">
        <v>1154</v>
      </c>
      <c r="E826" s="18" t="s">
        <v>1164</v>
      </c>
      <c r="F826" s="18"/>
      <c r="G826" s="18" t="s">
        <v>1166</v>
      </c>
      <c r="H826" s="100" t="s">
        <v>1165</v>
      </c>
      <c r="I826" s="12" t="str">
        <f>IF(ISERROR(VLOOKUP($H826,Zoznamy!$H$3:$I$620,2,FALSE)),"",VLOOKUP($H826,Zoznamy!$H$3:$I$620,2,FALSE))</f>
        <v/>
      </c>
      <c r="J826" s="24"/>
      <c r="K826" s="24" t="s">
        <v>1156</v>
      </c>
      <c r="L826" s="24" t="str">
        <f>IF(ISERROR(VLOOKUP($B826&amp;" "&amp;$M826,Zoznamy!$N$4:$O$14,2,FALSE)),"",VLOOKUP($B826&amp;" "&amp;$M826,Zoznamy!$N$4:$O$14,2,FALSE))</f>
        <v/>
      </c>
      <c r="M826" s="24" t="str">
        <f>IF(ISERROR(VLOOKUP($K826,Zoznamy!$L$4:$M$7,2,FALSE)),"",VLOOKUP($K826,Zoznamy!$L$4:$M$7,2,FALSE))</f>
        <v/>
      </c>
      <c r="N826" s="24" t="str">
        <f t="shared" si="13"/>
        <v/>
      </c>
      <c r="O826" s="24" t="str">
        <f>IF(ISERROR(VLOOKUP($B826,Zoznamy!$B$4:$K$12,10,FALSE)),"",VLOOKUP($B826,Zoznamy!$B$4:$K$12,10,FALSE))</f>
        <v/>
      </c>
    </row>
    <row r="827" spans="1:15" x14ac:dyDescent="0.25">
      <c r="A827" s="12"/>
      <c r="B827" s="18" t="s">
        <v>1076</v>
      </c>
      <c r="C827" s="12" t="str">
        <f>IF(ISERROR(VLOOKUP($B827,Zoznamy!$B$4:$C$11,2,FALSE)),"",VLOOKUP($B827,Zoznamy!$B$4:$C$11,2,FALSE))</f>
        <v/>
      </c>
      <c r="D827" s="18" t="s">
        <v>1154</v>
      </c>
      <c r="E827" s="18" t="s">
        <v>1164</v>
      </c>
      <c r="F827" s="18"/>
      <c r="G827" s="18" t="s">
        <v>1166</v>
      </c>
      <c r="H827" s="100" t="s">
        <v>1165</v>
      </c>
      <c r="I827" s="12" t="str">
        <f>IF(ISERROR(VLOOKUP($H827,Zoznamy!$H$3:$I$620,2,FALSE)),"",VLOOKUP($H827,Zoznamy!$H$3:$I$620,2,FALSE))</f>
        <v/>
      </c>
      <c r="J827" s="24"/>
      <c r="K827" s="24" t="s">
        <v>1156</v>
      </c>
      <c r="L827" s="24" t="str">
        <f>IF(ISERROR(VLOOKUP($B827&amp;" "&amp;$M827,Zoznamy!$N$4:$O$14,2,FALSE)),"",VLOOKUP($B827&amp;" "&amp;$M827,Zoznamy!$N$4:$O$14,2,FALSE))</f>
        <v/>
      </c>
      <c r="M827" s="24" t="str">
        <f>IF(ISERROR(VLOOKUP($K827,Zoznamy!$L$4:$M$7,2,FALSE)),"",VLOOKUP($K827,Zoznamy!$L$4:$M$7,2,FALSE))</f>
        <v/>
      </c>
      <c r="N827" s="24" t="str">
        <f t="shared" si="13"/>
        <v/>
      </c>
      <c r="O827" s="24" t="str">
        <f>IF(ISERROR(VLOOKUP($B827,Zoznamy!$B$4:$K$12,10,FALSE)),"",VLOOKUP($B827,Zoznamy!$B$4:$K$12,10,FALSE))</f>
        <v/>
      </c>
    </row>
    <row r="828" spans="1:15" x14ac:dyDescent="0.25">
      <c r="A828" s="12"/>
      <c r="B828" s="18" t="s">
        <v>1076</v>
      </c>
      <c r="C828" s="12" t="str">
        <f>IF(ISERROR(VLOOKUP($B828,Zoznamy!$B$4:$C$11,2,FALSE)),"",VLOOKUP($B828,Zoznamy!$B$4:$C$11,2,FALSE))</f>
        <v/>
      </c>
      <c r="D828" s="18" t="s">
        <v>1154</v>
      </c>
      <c r="E828" s="18" t="s">
        <v>1164</v>
      </c>
      <c r="F828" s="18"/>
      <c r="G828" s="18" t="s">
        <v>1166</v>
      </c>
      <c r="H828" s="100" t="s">
        <v>1165</v>
      </c>
      <c r="I828" s="12" t="str">
        <f>IF(ISERROR(VLOOKUP($H828,Zoznamy!$H$3:$I$620,2,FALSE)),"",VLOOKUP($H828,Zoznamy!$H$3:$I$620,2,FALSE))</f>
        <v/>
      </c>
      <c r="J828" s="24"/>
      <c r="K828" s="24" t="s">
        <v>1156</v>
      </c>
      <c r="L828" s="24" t="str">
        <f>IF(ISERROR(VLOOKUP($B828&amp;" "&amp;$M828,Zoznamy!$N$4:$O$14,2,FALSE)),"",VLOOKUP($B828&amp;" "&amp;$M828,Zoznamy!$N$4:$O$14,2,FALSE))</f>
        <v/>
      </c>
      <c r="M828" s="24" t="str">
        <f>IF(ISERROR(VLOOKUP($K828,Zoznamy!$L$4:$M$7,2,FALSE)),"",VLOOKUP($K828,Zoznamy!$L$4:$M$7,2,FALSE))</f>
        <v/>
      </c>
      <c r="N828" s="24" t="str">
        <f t="shared" si="13"/>
        <v/>
      </c>
      <c r="O828" s="24" t="str">
        <f>IF(ISERROR(VLOOKUP($B828,Zoznamy!$B$4:$K$12,10,FALSE)),"",VLOOKUP($B828,Zoznamy!$B$4:$K$12,10,FALSE))</f>
        <v/>
      </c>
    </row>
    <row r="829" spans="1:15" x14ac:dyDescent="0.25">
      <c r="A829" s="12"/>
      <c r="B829" s="18" t="s">
        <v>1076</v>
      </c>
      <c r="C829" s="12" t="str">
        <f>IF(ISERROR(VLOOKUP($B829,Zoznamy!$B$4:$C$11,2,FALSE)),"",VLOOKUP($B829,Zoznamy!$B$4:$C$11,2,FALSE))</f>
        <v/>
      </c>
      <c r="D829" s="18" t="s">
        <v>1154</v>
      </c>
      <c r="E829" s="18" t="s">
        <v>1164</v>
      </c>
      <c r="F829" s="18"/>
      <c r="G829" s="18" t="s">
        <v>1166</v>
      </c>
      <c r="H829" s="100" t="s">
        <v>1165</v>
      </c>
      <c r="I829" s="12" t="str">
        <f>IF(ISERROR(VLOOKUP($H829,Zoznamy!$H$3:$I$620,2,FALSE)),"",VLOOKUP($H829,Zoznamy!$H$3:$I$620,2,FALSE))</f>
        <v/>
      </c>
      <c r="J829" s="24"/>
      <c r="K829" s="24" t="s">
        <v>1156</v>
      </c>
      <c r="L829" s="24" t="str">
        <f>IF(ISERROR(VLOOKUP($B829&amp;" "&amp;$M829,Zoznamy!$N$4:$O$14,2,FALSE)),"",VLOOKUP($B829&amp;" "&amp;$M829,Zoznamy!$N$4:$O$14,2,FALSE))</f>
        <v/>
      </c>
      <c r="M829" s="24" t="str">
        <f>IF(ISERROR(VLOOKUP($K829,Zoznamy!$L$4:$M$7,2,FALSE)),"",VLOOKUP($K829,Zoznamy!$L$4:$M$7,2,FALSE))</f>
        <v/>
      </c>
      <c r="N829" s="24" t="str">
        <f t="shared" si="13"/>
        <v/>
      </c>
      <c r="O829" s="24" t="str">
        <f>IF(ISERROR(VLOOKUP($B829,Zoznamy!$B$4:$K$12,10,FALSE)),"",VLOOKUP($B829,Zoznamy!$B$4:$K$12,10,FALSE))</f>
        <v/>
      </c>
    </row>
    <row r="830" spans="1:15" x14ac:dyDescent="0.25">
      <c r="A830" s="12"/>
      <c r="B830" s="18" t="s">
        <v>1076</v>
      </c>
      <c r="C830" s="12" t="str">
        <f>IF(ISERROR(VLOOKUP($B830,Zoznamy!$B$4:$C$11,2,FALSE)),"",VLOOKUP($B830,Zoznamy!$B$4:$C$11,2,FALSE))</f>
        <v/>
      </c>
      <c r="D830" s="18" t="s">
        <v>1154</v>
      </c>
      <c r="E830" s="18" t="s">
        <v>1164</v>
      </c>
      <c r="F830" s="18"/>
      <c r="G830" s="18" t="s">
        <v>1166</v>
      </c>
      <c r="H830" s="100" t="s">
        <v>1165</v>
      </c>
      <c r="I830" s="12" t="str">
        <f>IF(ISERROR(VLOOKUP($H830,Zoznamy!$H$3:$I$620,2,FALSE)),"",VLOOKUP($H830,Zoznamy!$H$3:$I$620,2,FALSE))</f>
        <v/>
      </c>
      <c r="J830" s="24"/>
      <c r="K830" s="24" t="s">
        <v>1156</v>
      </c>
      <c r="L830" s="24" t="str">
        <f>IF(ISERROR(VLOOKUP($B830&amp;" "&amp;$M830,Zoznamy!$N$4:$O$14,2,FALSE)),"",VLOOKUP($B830&amp;" "&amp;$M830,Zoznamy!$N$4:$O$14,2,FALSE))</f>
        <v/>
      </c>
      <c r="M830" s="24" t="str">
        <f>IF(ISERROR(VLOOKUP($K830,Zoznamy!$L$4:$M$7,2,FALSE)),"",VLOOKUP($K830,Zoznamy!$L$4:$M$7,2,FALSE))</f>
        <v/>
      </c>
      <c r="N830" s="24" t="str">
        <f t="shared" si="13"/>
        <v/>
      </c>
      <c r="O830" s="24" t="str">
        <f>IF(ISERROR(VLOOKUP($B830,Zoznamy!$B$4:$K$12,10,FALSE)),"",VLOOKUP($B830,Zoznamy!$B$4:$K$12,10,FALSE))</f>
        <v/>
      </c>
    </row>
    <row r="831" spans="1:15" x14ac:dyDescent="0.25">
      <c r="A831" s="12"/>
      <c r="B831" s="18" t="s">
        <v>1076</v>
      </c>
      <c r="C831" s="12" t="str">
        <f>IF(ISERROR(VLOOKUP($B831,Zoznamy!$B$4:$C$11,2,FALSE)),"",VLOOKUP($B831,Zoznamy!$B$4:$C$11,2,FALSE))</f>
        <v/>
      </c>
      <c r="D831" s="18" t="s">
        <v>1154</v>
      </c>
      <c r="E831" s="18" t="s">
        <v>1164</v>
      </c>
      <c r="F831" s="18"/>
      <c r="G831" s="18" t="s">
        <v>1166</v>
      </c>
      <c r="H831" s="100" t="s">
        <v>1165</v>
      </c>
      <c r="I831" s="12" t="str">
        <f>IF(ISERROR(VLOOKUP($H831,Zoznamy!$H$3:$I$620,2,FALSE)),"",VLOOKUP($H831,Zoznamy!$H$3:$I$620,2,FALSE))</f>
        <v/>
      </c>
      <c r="J831" s="24"/>
      <c r="K831" s="24" t="s">
        <v>1156</v>
      </c>
      <c r="L831" s="24" t="str">
        <f>IF(ISERROR(VLOOKUP($B831&amp;" "&amp;$M831,Zoznamy!$N$4:$O$14,2,FALSE)),"",VLOOKUP($B831&amp;" "&amp;$M831,Zoznamy!$N$4:$O$14,2,FALSE))</f>
        <v/>
      </c>
      <c r="M831" s="24" t="str">
        <f>IF(ISERROR(VLOOKUP($K831,Zoznamy!$L$4:$M$7,2,FALSE)),"",VLOOKUP($K831,Zoznamy!$L$4:$M$7,2,FALSE))</f>
        <v/>
      </c>
      <c r="N831" s="24" t="str">
        <f t="shared" si="13"/>
        <v/>
      </c>
      <c r="O831" s="24" t="str">
        <f>IF(ISERROR(VLOOKUP($B831,Zoznamy!$B$4:$K$12,10,FALSE)),"",VLOOKUP($B831,Zoznamy!$B$4:$K$12,10,FALSE))</f>
        <v/>
      </c>
    </row>
    <row r="832" spans="1:15" x14ac:dyDescent="0.25">
      <c r="A832" s="12"/>
      <c r="B832" s="18" t="s">
        <v>1076</v>
      </c>
      <c r="C832" s="12" t="str">
        <f>IF(ISERROR(VLOOKUP($B832,Zoznamy!$B$4:$C$11,2,FALSE)),"",VLOOKUP($B832,Zoznamy!$B$4:$C$11,2,FALSE))</f>
        <v/>
      </c>
      <c r="D832" s="18" t="s">
        <v>1154</v>
      </c>
      <c r="E832" s="18" t="s">
        <v>1164</v>
      </c>
      <c r="F832" s="18"/>
      <c r="G832" s="18" t="s">
        <v>1166</v>
      </c>
      <c r="H832" s="100" t="s">
        <v>1165</v>
      </c>
      <c r="I832" s="12" t="str">
        <f>IF(ISERROR(VLOOKUP($H832,Zoznamy!$H$3:$I$620,2,FALSE)),"",VLOOKUP($H832,Zoznamy!$H$3:$I$620,2,FALSE))</f>
        <v/>
      </c>
      <c r="J832" s="24"/>
      <c r="K832" s="24" t="s">
        <v>1156</v>
      </c>
      <c r="L832" s="24" t="str">
        <f>IF(ISERROR(VLOOKUP($B832&amp;" "&amp;$M832,Zoznamy!$N$4:$O$14,2,FALSE)),"",VLOOKUP($B832&amp;" "&amp;$M832,Zoznamy!$N$4:$O$14,2,FALSE))</f>
        <v/>
      </c>
      <c r="M832" s="24" t="str">
        <f>IF(ISERROR(VLOOKUP($K832,Zoznamy!$L$4:$M$7,2,FALSE)),"",VLOOKUP($K832,Zoznamy!$L$4:$M$7,2,FALSE))</f>
        <v/>
      </c>
      <c r="N832" s="24" t="str">
        <f t="shared" si="13"/>
        <v/>
      </c>
      <c r="O832" s="24" t="str">
        <f>IF(ISERROR(VLOOKUP($B832,Zoznamy!$B$4:$K$12,10,FALSE)),"",VLOOKUP($B832,Zoznamy!$B$4:$K$12,10,FALSE))</f>
        <v/>
      </c>
    </row>
    <row r="833" spans="1:15" x14ac:dyDescent="0.25">
      <c r="A833" s="12"/>
      <c r="B833" s="18" t="s">
        <v>1076</v>
      </c>
      <c r="C833" s="12" t="str">
        <f>IF(ISERROR(VLOOKUP($B833,Zoznamy!$B$4:$C$11,2,FALSE)),"",VLOOKUP($B833,Zoznamy!$B$4:$C$11,2,FALSE))</f>
        <v/>
      </c>
      <c r="D833" s="18" t="s">
        <v>1154</v>
      </c>
      <c r="E833" s="18" t="s">
        <v>1164</v>
      </c>
      <c r="F833" s="18"/>
      <c r="G833" s="18" t="s">
        <v>1166</v>
      </c>
      <c r="H833" s="100" t="s">
        <v>1165</v>
      </c>
      <c r="I833" s="12" t="str">
        <f>IF(ISERROR(VLOOKUP($H833,Zoznamy!$H$3:$I$620,2,FALSE)),"",VLOOKUP($H833,Zoznamy!$H$3:$I$620,2,FALSE))</f>
        <v/>
      </c>
      <c r="J833" s="24"/>
      <c r="K833" s="24" t="s">
        <v>1156</v>
      </c>
      <c r="L833" s="24" t="str">
        <f>IF(ISERROR(VLOOKUP($B833&amp;" "&amp;$M833,Zoznamy!$N$4:$O$14,2,FALSE)),"",VLOOKUP($B833&amp;" "&amp;$M833,Zoznamy!$N$4:$O$14,2,FALSE))</f>
        <v/>
      </c>
      <c r="M833" s="24" t="str">
        <f>IF(ISERROR(VLOOKUP($K833,Zoznamy!$L$4:$M$7,2,FALSE)),"",VLOOKUP($K833,Zoznamy!$L$4:$M$7,2,FALSE))</f>
        <v/>
      </c>
      <c r="N833" s="24" t="str">
        <f t="shared" si="13"/>
        <v/>
      </c>
      <c r="O833" s="24" t="str">
        <f>IF(ISERROR(VLOOKUP($B833,Zoznamy!$B$4:$K$12,10,FALSE)),"",VLOOKUP($B833,Zoznamy!$B$4:$K$12,10,FALSE))</f>
        <v/>
      </c>
    </row>
    <row r="834" spans="1:15" x14ac:dyDescent="0.25">
      <c r="A834" s="12"/>
      <c r="B834" s="18" t="s">
        <v>1076</v>
      </c>
      <c r="C834" s="12" t="str">
        <f>IF(ISERROR(VLOOKUP($B834,Zoznamy!$B$4:$C$11,2,FALSE)),"",VLOOKUP($B834,Zoznamy!$B$4:$C$11,2,FALSE))</f>
        <v/>
      </c>
      <c r="D834" s="18" t="s">
        <v>1154</v>
      </c>
      <c r="E834" s="18" t="s">
        <v>1164</v>
      </c>
      <c r="F834" s="18"/>
      <c r="G834" s="18" t="s">
        <v>1166</v>
      </c>
      <c r="H834" s="100" t="s">
        <v>1165</v>
      </c>
      <c r="I834" s="12" t="str">
        <f>IF(ISERROR(VLOOKUP($H834,Zoznamy!$H$3:$I$620,2,FALSE)),"",VLOOKUP($H834,Zoznamy!$H$3:$I$620,2,FALSE))</f>
        <v/>
      </c>
      <c r="J834" s="24"/>
      <c r="K834" s="24" t="s">
        <v>1156</v>
      </c>
      <c r="L834" s="24" t="str">
        <f>IF(ISERROR(VLOOKUP($B834&amp;" "&amp;$M834,Zoznamy!$N$4:$O$14,2,FALSE)),"",VLOOKUP($B834&amp;" "&amp;$M834,Zoznamy!$N$4:$O$14,2,FALSE))</f>
        <v/>
      </c>
      <c r="M834" s="24" t="str">
        <f>IF(ISERROR(VLOOKUP($K834,Zoznamy!$L$4:$M$7,2,FALSE)),"",VLOOKUP($K834,Zoznamy!$L$4:$M$7,2,FALSE))</f>
        <v/>
      </c>
      <c r="N834" s="24" t="str">
        <f t="shared" si="13"/>
        <v/>
      </c>
      <c r="O834" s="24" t="str">
        <f>IF(ISERROR(VLOOKUP($B834,Zoznamy!$B$4:$K$12,10,FALSE)),"",VLOOKUP($B834,Zoznamy!$B$4:$K$12,10,FALSE))</f>
        <v/>
      </c>
    </row>
    <row r="835" spans="1:15" x14ac:dyDescent="0.25">
      <c r="A835" s="12"/>
      <c r="B835" s="18" t="s">
        <v>1076</v>
      </c>
      <c r="C835" s="12" t="str">
        <f>IF(ISERROR(VLOOKUP($B835,Zoznamy!$B$4:$C$11,2,FALSE)),"",VLOOKUP($B835,Zoznamy!$B$4:$C$11,2,FALSE))</f>
        <v/>
      </c>
      <c r="D835" s="18" t="s">
        <v>1154</v>
      </c>
      <c r="E835" s="18" t="s">
        <v>1164</v>
      </c>
      <c r="F835" s="18"/>
      <c r="G835" s="18" t="s">
        <v>1166</v>
      </c>
      <c r="H835" s="100" t="s">
        <v>1165</v>
      </c>
      <c r="I835" s="12" t="str">
        <f>IF(ISERROR(VLOOKUP($H835,Zoznamy!$H$3:$I$620,2,FALSE)),"",VLOOKUP($H835,Zoznamy!$H$3:$I$620,2,FALSE))</f>
        <v/>
      </c>
      <c r="J835" s="24"/>
      <c r="K835" s="24" t="s">
        <v>1156</v>
      </c>
      <c r="L835" s="24" t="str">
        <f>IF(ISERROR(VLOOKUP($B835&amp;" "&amp;$M835,Zoznamy!$N$4:$O$14,2,FALSE)),"",VLOOKUP($B835&amp;" "&amp;$M835,Zoznamy!$N$4:$O$14,2,FALSE))</f>
        <v/>
      </c>
      <c r="M835" s="24" t="str">
        <f>IF(ISERROR(VLOOKUP($K835,Zoznamy!$L$4:$M$7,2,FALSE)),"",VLOOKUP($K835,Zoznamy!$L$4:$M$7,2,FALSE))</f>
        <v/>
      </c>
      <c r="N835" s="24" t="str">
        <f t="shared" si="13"/>
        <v/>
      </c>
      <c r="O835" s="24" t="str">
        <f>IF(ISERROR(VLOOKUP($B835,Zoznamy!$B$4:$K$12,10,FALSE)),"",VLOOKUP($B835,Zoznamy!$B$4:$K$12,10,FALSE))</f>
        <v/>
      </c>
    </row>
    <row r="836" spans="1:15" x14ac:dyDescent="0.25">
      <c r="A836" s="12"/>
      <c r="B836" s="18" t="s">
        <v>1076</v>
      </c>
      <c r="C836" s="12" t="str">
        <f>IF(ISERROR(VLOOKUP($B836,Zoznamy!$B$4:$C$11,2,FALSE)),"",VLOOKUP($B836,Zoznamy!$B$4:$C$11,2,FALSE))</f>
        <v/>
      </c>
      <c r="D836" s="18" t="s">
        <v>1154</v>
      </c>
      <c r="E836" s="18" t="s">
        <v>1164</v>
      </c>
      <c r="F836" s="18"/>
      <c r="G836" s="18" t="s">
        <v>1166</v>
      </c>
      <c r="H836" s="100" t="s">
        <v>1165</v>
      </c>
      <c r="I836" s="12" t="str">
        <f>IF(ISERROR(VLOOKUP($H836,Zoznamy!$H$3:$I$620,2,FALSE)),"",VLOOKUP($H836,Zoznamy!$H$3:$I$620,2,FALSE))</f>
        <v/>
      </c>
      <c r="J836" s="24"/>
      <c r="K836" s="24" t="s">
        <v>1156</v>
      </c>
      <c r="L836" s="24" t="str">
        <f>IF(ISERROR(VLOOKUP($B836&amp;" "&amp;$M836,Zoznamy!$N$4:$O$14,2,FALSE)),"",VLOOKUP($B836&amp;" "&amp;$M836,Zoznamy!$N$4:$O$14,2,FALSE))</f>
        <v/>
      </c>
      <c r="M836" s="24" t="str">
        <f>IF(ISERROR(VLOOKUP($K836,Zoznamy!$L$4:$M$7,2,FALSE)),"",VLOOKUP($K836,Zoznamy!$L$4:$M$7,2,FALSE))</f>
        <v/>
      </c>
      <c r="N836" s="24" t="str">
        <f t="shared" si="13"/>
        <v/>
      </c>
      <c r="O836" s="24" t="str">
        <f>IF(ISERROR(VLOOKUP($B836,Zoznamy!$B$4:$K$12,10,FALSE)),"",VLOOKUP($B836,Zoznamy!$B$4:$K$12,10,FALSE))</f>
        <v/>
      </c>
    </row>
    <row r="837" spans="1:15" x14ac:dyDescent="0.25">
      <c r="A837" s="12"/>
      <c r="B837" s="18" t="s">
        <v>1076</v>
      </c>
      <c r="C837" s="12" t="str">
        <f>IF(ISERROR(VLOOKUP($B837,Zoznamy!$B$4:$C$11,2,FALSE)),"",VLOOKUP($B837,Zoznamy!$B$4:$C$11,2,FALSE))</f>
        <v/>
      </c>
      <c r="D837" s="18" t="s">
        <v>1154</v>
      </c>
      <c r="E837" s="18" t="s">
        <v>1164</v>
      </c>
      <c r="F837" s="18"/>
      <c r="G837" s="18" t="s">
        <v>1166</v>
      </c>
      <c r="H837" s="100" t="s">
        <v>1165</v>
      </c>
      <c r="I837" s="12" t="str">
        <f>IF(ISERROR(VLOOKUP($H837,Zoznamy!$H$3:$I$620,2,FALSE)),"",VLOOKUP($H837,Zoznamy!$H$3:$I$620,2,FALSE))</f>
        <v/>
      </c>
      <c r="J837" s="24"/>
      <c r="K837" s="24" t="s">
        <v>1156</v>
      </c>
      <c r="L837" s="24" t="str">
        <f>IF(ISERROR(VLOOKUP($B837&amp;" "&amp;$M837,Zoznamy!$N$4:$O$14,2,FALSE)),"",VLOOKUP($B837&amp;" "&amp;$M837,Zoznamy!$N$4:$O$14,2,FALSE))</f>
        <v/>
      </c>
      <c r="M837" s="24" t="str">
        <f>IF(ISERROR(VLOOKUP($K837,Zoznamy!$L$4:$M$7,2,FALSE)),"",VLOOKUP($K837,Zoznamy!$L$4:$M$7,2,FALSE))</f>
        <v/>
      </c>
      <c r="N837" s="24" t="str">
        <f t="shared" si="13"/>
        <v/>
      </c>
      <c r="O837" s="24" t="str">
        <f>IF(ISERROR(VLOOKUP($B837,Zoznamy!$B$4:$K$12,10,FALSE)),"",VLOOKUP($B837,Zoznamy!$B$4:$K$12,10,FALSE))</f>
        <v/>
      </c>
    </row>
    <row r="838" spans="1:15" x14ac:dyDescent="0.25">
      <c r="A838" s="12"/>
      <c r="B838" s="18" t="s">
        <v>1076</v>
      </c>
      <c r="C838" s="12" t="str">
        <f>IF(ISERROR(VLOOKUP($B838,Zoznamy!$B$4:$C$11,2,FALSE)),"",VLOOKUP($B838,Zoznamy!$B$4:$C$11,2,FALSE))</f>
        <v/>
      </c>
      <c r="D838" s="18" t="s">
        <v>1154</v>
      </c>
      <c r="E838" s="18" t="s">
        <v>1164</v>
      </c>
      <c r="F838" s="18"/>
      <c r="G838" s="18" t="s">
        <v>1166</v>
      </c>
      <c r="H838" s="100" t="s">
        <v>1165</v>
      </c>
      <c r="I838" s="12" t="str">
        <f>IF(ISERROR(VLOOKUP($H838,Zoznamy!$H$3:$I$620,2,FALSE)),"",VLOOKUP($H838,Zoznamy!$H$3:$I$620,2,FALSE))</f>
        <v/>
      </c>
      <c r="J838" s="24"/>
      <c r="K838" s="24" t="s">
        <v>1156</v>
      </c>
      <c r="L838" s="24" t="str">
        <f>IF(ISERROR(VLOOKUP($B838&amp;" "&amp;$M838,Zoznamy!$N$4:$O$14,2,FALSE)),"",VLOOKUP($B838&amp;" "&amp;$M838,Zoznamy!$N$4:$O$14,2,FALSE))</f>
        <v/>
      </c>
      <c r="M838" s="24" t="str">
        <f>IF(ISERROR(VLOOKUP($K838,Zoznamy!$L$4:$M$7,2,FALSE)),"",VLOOKUP($K838,Zoznamy!$L$4:$M$7,2,FALSE))</f>
        <v/>
      </c>
      <c r="N838" s="24" t="str">
        <f t="shared" si="13"/>
        <v/>
      </c>
      <c r="O838" s="24" t="str">
        <f>IF(ISERROR(VLOOKUP($B838,Zoznamy!$B$4:$K$12,10,FALSE)),"",VLOOKUP($B838,Zoznamy!$B$4:$K$12,10,FALSE))</f>
        <v/>
      </c>
    </row>
    <row r="839" spans="1:15" x14ac:dyDescent="0.25">
      <c r="A839" s="12"/>
      <c r="B839" s="18" t="s">
        <v>1076</v>
      </c>
      <c r="C839" s="12" t="str">
        <f>IF(ISERROR(VLOOKUP($B839,Zoznamy!$B$4:$C$11,2,FALSE)),"",VLOOKUP($B839,Zoznamy!$B$4:$C$11,2,FALSE))</f>
        <v/>
      </c>
      <c r="D839" s="18" t="s">
        <v>1154</v>
      </c>
      <c r="E839" s="18" t="s">
        <v>1164</v>
      </c>
      <c r="F839" s="18"/>
      <c r="G839" s="18" t="s">
        <v>1166</v>
      </c>
      <c r="H839" s="100" t="s">
        <v>1165</v>
      </c>
      <c r="I839" s="12" t="str">
        <f>IF(ISERROR(VLOOKUP($H839,Zoznamy!$H$3:$I$620,2,FALSE)),"",VLOOKUP($H839,Zoznamy!$H$3:$I$620,2,FALSE))</f>
        <v/>
      </c>
      <c r="J839" s="24"/>
      <c r="K839" s="24" t="s">
        <v>1156</v>
      </c>
      <c r="L839" s="24" t="str">
        <f>IF(ISERROR(VLOOKUP($B839&amp;" "&amp;$M839,Zoznamy!$N$4:$O$14,2,FALSE)),"",VLOOKUP($B839&amp;" "&amp;$M839,Zoznamy!$N$4:$O$14,2,FALSE))</f>
        <v/>
      </c>
      <c r="M839" s="24" t="str">
        <f>IF(ISERROR(VLOOKUP($K839,Zoznamy!$L$4:$M$7,2,FALSE)),"",VLOOKUP($K839,Zoznamy!$L$4:$M$7,2,FALSE))</f>
        <v/>
      </c>
      <c r="N839" s="24" t="str">
        <f t="shared" si="13"/>
        <v/>
      </c>
      <c r="O839" s="24" t="str">
        <f>IF(ISERROR(VLOOKUP($B839,Zoznamy!$B$4:$K$12,10,FALSE)),"",VLOOKUP($B839,Zoznamy!$B$4:$K$12,10,FALSE))</f>
        <v/>
      </c>
    </row>
    <row r="840" spans="1:15" x14ac:dyDescent="0.25">
      <c r="A840" s="12"/>
      <c r="B840" s="18" t="s">
        <v>1076</v>
      </c>
      <c r="C840" s="12" t="str">
        <f>IF(ISERROR(VLOOKUP($B840,Zoznamy!$B$4:$C$11,2,FALSE)),"",VLOOKUP($B840,Zoznamy!$B$4:$C$11,2,FALSE))</f>
        <v/>
      </c>
      <c r="D840" s="18" t="s">
        <v>1154</v>
      </c>
      <c r="E840" s="18" t="s">
        <v>1164</v>
      </c>
      <c r="F840" s="18"/>
      <c r="G840" s="18" t="s">
        <v>1166</v>
      </c>
      <c r="H840" s="100" t="s">
        <v>1165</v>
      </c>
      <c r="I840" s="12" t="str">
        <f>IF(ISERROR(VLOOKUP($H840,Zoznamy!$H$3:$I$620,2,FALSE)),"",VLOOKUP($H840,Zoznamy!$H$3:$I$620,2,FALSE))</f>
        <v/>
      </c>
      <c r="J840" s="24"/>
      <c r="K840" s="24" t="s">
        <v>1156</v>
      </c>
      <c r="L840" s="24" t="str">
        <f>IF(ISERROR(VLOOKUP($B840&amp;" "&amp;$M840,Zoznamy!$N$4:$O$14,2,FALSE)),"",VLOOKUP($B840&amp;" "&amp;$M840,Zoznamy!$N$4:$O$14,2,FALSE))</f>
        <v/>
      </c>
      <c r="M840" s="24" t="str">
        <f>IF(ISERROR(VLOOKUP($K840,Zoznamy!$L$4:$M$7,2,FALSE)),"",VLOOKUP($K840,Zoznamy!$L$4:$M$7,2,FALSE))</f>
        <v/>
      </c>
      <c r="N840" s="24" t="str">
        <f t="shared" si="13"/>
        <v/>
      </c>
      <c r="O840" s="24" t="str">
        <f>IF(ISERROR(VLOOKUP($B840,Zoznamy!$B$4:$K$12,10,FALSE)),"",VLOOKUP($B840,Zoznamy!$B$4:$K$12,10,FALSE))</f>
        <v/>
      </c>
    </row>
    <row r="841" spans="1:15" x14ac:dyDescent="0.25">
      <c r="A841" s="12"/>
      <c r="B841" s="18" t="s">
        <v>1076</v>
      </c>
      <c r="C841" s="12" t="str">
        <f>IF(ISERROR(VLOOKUP($B841,Zoznamy!$B$4:$C$11,2,FALSE)),"",VLOOKUP($B841,Zoznamy!$B$4:$C$11,2,FALSE))</f>
        <v/>
      </c>
      <c r="D841" s="18" t="s">
        <v>1154</v>
      </c>
      <c r="E841" s="18" t="s">
        <v>1164</v>
      </c>
      <c r="F841" s="18"/>
      <c r="G841" s="18" t="s">
        <v>1166</v>
      </c>
      <c r="H841" s="100" t="s">
        <v>1165</v>
      </c>
      <c r="I841" s="12" t="str">
        <f>IF(ISERROR(VLOOKUP($H841,Zoznamy!$H$3:$I$620,2,FALSE)),"",VLOOKUP($H841,Zoznamy!$H$3:$I$620,2,FALSE))</f>
        <v/>
      </c>
      <c r="J841" s="24"/>
      <c r="K841" s="24" t="s">
        <v>1156</v>
      </c>
      <c r="L841" s="24" t="str">
        <f>IF(ISERROR(VLOOKUP($B841&amp;" "&amp;$M841,Zoznamy!$N$4:$O$14,2,FALSE)),"",VLOOKUP($B841&amp;" "&amp;$M841,Zoznamy!$N$4:$O$14,2,FALSE))</f>
        <v/>
      </c>
      <c r="M841" s="24" t="str">
        <f>IF(ISERROR(VLOOKUP($K841,Zoznamy!$L$4:$M$7,2,FALSE)),"",VLOOKUP($K841,Zoznamy!$L$4:$M$7,2,FALSE))</f>
        <v/>
      </c>
      <c r="N841" s="24" t="str">
        <f t="shared" si="13"/>
        <v/>
      </c>
      <c r="O841" s="24" t="str">
        <f>IF(ISERROR(VLOOKUP($B841,Zoznamy!$B$4:$K$12,10,FALSE)),"",VLOOKUP($B841,Zoznamy!$B$4:$K$12,10,FALSE))</f>
        <v/>
      </c>
    </row>
    <row r="842" spans="1:15" x14ac:dyDescent="0.25">
      <c r="A842" s="12"/>
      <c r="B842" s="18" t="s">
        <v>1076</v>
      </c>
      <c r="C842" s="12" t="str">
        <f>IF(ISERROR(VLOOKUP($B842,Zoznamy!$B$4:$C$11,2,FALSE)),"",VLOOKUP($B842,Zoznamy!$B$4:$C$11,2,FALSE))</f>
        <v/>
      </c>
      <c r="D842" s="18" t="s">
        <v>1154</v>
      </c>
      <c r="E842" s="18" t="s">
        <v>1164</v>
      </c>
      <c r="F842" s="18"/>
      <c r="G842" s="18" t="s">
        <v>1166</v>
      </c>
      <c r="H842" s="100" t="s">
        <v>1165</v>
      </c>
      <c r="I842" s="12" t="str">
        <f>IF(ISERROR(VLOOKUP($H842,Zoznamy!$H$3:$I$620,2,FALSE)),"",VLOOKUP($H842,Zoznamy!$H$3:$I$620,2,FALSE))</f>
        <v/>
      </c>
      <c r="J842" s="24"/>
      <c r="K842" s="24" t="s">
        <v>1156</v>
      </c>
      <c r="L842" s="24" t="str">
        <f>IF(ISERROR(VLOOKUP($B842&amp;" "&amp;$M842,Zoznamy!$N$4:$O$14,2,FALSE)),"",VLOOKUP($B842&amp;" "&amp;$M842,Zoznamy!$N$4:$O$14,2,FALSE))</f>
        <v/>
      </c>
      <c r="M842" s="24" t="str">
        <f>IF(ISERROR(VLOOKUP($K842,Zoznamy!$L$4:$M$7,2,FALSE)),"",VLOOKUP($K842,Zoznamy!$L$4:$M$7,2,FALSE))</f>
        <v/>
      </c>
      <c r="N842" s="24" t="str">
        <f t="shared" si="13"/>
        <v/>
      </c>
      <c r="O842" s="24" t="str">
        <f>IF(ISERROR(VLOOKUP($B842,Zoznamy!$B$4:$K$12,10,FALSE)),"",VLOOKUP($B842,Zoznamy!$B$4:$K$12,10,FALSE))</f>
        <v/>
      </c>
    </row>
    <row r="843" spans="1:15" x14ac:dyDescent="0.25">
      <c r="A843" s="12"/>
      <c r="B843" s="18" t="s">
        <v>1076</v>
      </c>
      <c r="C843" s="12" t="str">
        <f>IF(ISERROR(VLOOKUP($B843,Zoznamy!$B$4:$C$11,2,FALSE)),"",VLOOKUP($B843,Zoznamy!$B$4:$C$11,2,FALSE))</f>
        <v/>
      </c>
      <c r="D843" s="18" t="s">
        <v>1154</v>
      </c>
      <c r="E843" s="18" t="s">
        <v>1164</v>
      </c>
      <c r="F843" s="18"/>
      <c r="G843" s="18" t="s">
        <v>1166</v>
      </c>
      <c r="H843" s="100" t="s">
        <v>1165</v>
      </c>
      <c r="I843" s="12" t="str">
        <f>IF(ISERROR(VLOOKUP($H843,Zoznamy!$H$3:$I$620,2,FALSE)),"",VLOOKUP($H843,Zoznamy!$H$3:$I$620,2,FALSE))</f>
        <v/>
      </c>
      <c r="J843" s="24"/>
      <c r="K843" s="24" t="s">
        <v>1156</v>
      </c>
      <c r="L843" s="24" t="str">
        <f>IF(ISERROR(VLOOKUP($B843&amp;" "&amp;$M843,Zoznamy!$N$4:$O$14,2,FALSE)),"",VLOOKUP($B843&amp;" "&amp;$M843,Zoznamy!$N$4:$O$14,2,FALSE))</f>
        <v/>
      </c>
      <c r="M843" s="24" t="str">
        <f>IF(ISERROR(VLOOKUP($K843,Zoznamy!$L$4:$M$7,2,FALSE)),"",VLOOKUP($K843,Zoznamy!$L$4:$M$7,2,FALSE))</f>
        <v/>
      </c>
      <c r="N843" s="24" t="str">
        <f t="shared" si="13"/>
        <v/>
      </c>
      <c r="O843" s="24" t="str">
        <f>IF(ISERROR(VLOOKUP($B843,Zoznamy!$B$4:$K$12,10,FALSE)),"",VLOOKUP($B843,Zoznamy!$B$4:$K$12,10,FALSE))</f>
        <v/>
      </c>
    </row>
    <row r="844" spans="1:15" x14ac:dyDescent="0.25">
      <c r="A844" s="12"/>
      <c r="B844" s="18" t="s">
        <v>1076</v>
      </c>
      <c r="C844" s="12" t="str">
        <f>IF(ISERROR(VLOOKUP($B844,Zoznamy!$B$4:$C$11,2,FALSE)),"",VLOOKUP($B844,Zoznamy!$B$4:$C$11,2,FALSE))</f>
        <v/>
      </c>
      <c r="D844" s="18" t="s">
        <v>1154</v>
      </c>
      <c r="E844" s="18" t="s">
        <v>1164</v>
      </c>
      <c r="F844" s="18"/>
      <c r="G844" s="18" t="s">
        <v>1166</v>
      </c>
      <c r="H844" s="100" t="s">
        <v>1165</v>
      </c>
      <c r="I844" s="12" t="str">
        <f>IF(ISERROR(VLOOKUP($H844,Zoznamy!$H$3:$I$620,2,FALSE)),"",VLOOKUP($H844,Zoznamy!$H$3:$I$620,2,FALSE))</f>
        <v/>
      </c>
      <c r="J844" s="24"/>
      <c r="K844" s="24" t="s">
        <v>1156</v>
      </c>
      <c r="L844" s="24" t="str">
        <f>IF(ISERROR(VLOOKUP($B844&amp;" "&amp;$M844,Zoznamy!$N$4:$O$14,2,FALSE)),"",VLOOKUP($B844&amp;" "&amp;$M844,Zoznamy!$N$4:$O$14,2,FALSE))</f>
        <v/>
      </c>
      <c r="M844" s="24" t="str">
        <f>IF(ISERROR(VLOOKUP($K844,Zoznamy!$L$4:$M$7,2,FALSE)),"",VLOOKUP($K844,Zoznamy!$L$4:$M$7,2,FALSE))</f>
        <v/>
      </c>
      <c r="N844" s="24" t="str">
        <f t="shared" si="13"/>
        <v/>
      </c>
      <c r="O844" s="24" t="str">
        <f>IF(ISERROR(VLOOKUP($B844,Zoznamy!$B$4:$K$12,10,FALSE)),"",VLOOKUP($B844,Zoznamy!$B$4:$K$12,10,FALSE))</f>
        <v/>
      </c>
    </row>
    <row r="845" spans="1:15" x14ac:dyDescent="0.25">
      <c r="A845" s="12"/>
      <c r="B845" s="18" t="s">
        <v>1076</v>
      </c>
      <c r="C845" s="12" t="str">
        <f>IF(ISERROR(VLOOKUP($B845,Zoznamy!$B$4:$C$11,2,FALSE)),"",VLOOKUP($B845,Zoznamy!$B$4:$C$11,2,FALSE))</f>
        <v/>
      </c>
      <c r="D845" s="18" t="s">
        <v>1154</v>
      </c>
      <c r="E845" s="18" t="s">
        <v>1164</v>
      </c>
      <c r="F845" s="18"/>
      <c r="G845" s="18" t="s">
        <v>1166</v>
      </c>
      <c r="H845" s="100" t="s">
        <v>1165</v>
      </c>
      <c r="I845" s="12" t="str">
        <f>IF(ISERROR(VLOOKUP($H845,Zoznamy!$H$3:$I$620,2,FALSE)),"",VLOOKUP($H845,Zoznamy!$H$3:$I$620,2,FALSE))</f>
        <v/>
      </c>
      <c r="J845" s="24"/>
      <c r="K845" s="24" t="s">
        <v>1156</v>
      </c>
      <c r="L845" s="24" t="str">
        <f>IF(ISERROR(VLOOKUP($B845&amp;" "&amp;$M845,Zoznamy!$N$4:$O$14,2,FALSE)),"",VLOOKUP($B845&amp;" "&amp;$M845,Zoznamy!$N$4:$O$14,2,FALSE))</f>
        <v/>
      </c>
      <c r="M845" s="24" t="str">
        <f>IF(ISERROR(VLOOKUP($K845,Zoznamy!$L$4:$M$7,2,FALSE)),"",VLOOKUP($K845,Zoznamy!$L$4:$M$7,2,FALSE))</f>
        <v/>
      </c>
      <c r="N845" s="24" t="str">
        <f t="shared" si="13"/>
        <v/>
      </c>
      <c r="O845" s="24" t="str">
        <f>IF(ISERROR(VLOOKUP($B845,Zoznamy!$B$4:$K$12,10,FALSE)),"",VLOOKUP($B845,Zoznamy!$B$4:$K$12,10,FALSE))</f>
        <v/>
      </c>
    </row>
    <row r="846" spans="1:15" x14ac:dyDescent="0.25">
      <c r="A846" s="12"/>
      <c r="B846" s="18" t="s">
        <v>1076</v>
      </c>
      <c r="C846" s="12" t="str">
        <f>IF(ISERROR(VLOOKUP($B846,Zoznamy!$B$4:$C$11,2,FALSE)),"",VLOOKUP($B846,Zoznamy!$B$4:$C$11,2,FALSE))</f>
        <v/>
      </c>
      <c r="D846" s="18" t="s">
        <v>1154</v>
      </c>
      <c r="E846" s="18" t="s">
        <v>1164</v>
      </c>
      <c r="F846" s="18"/>
      <c r="G846" s="18" t="s">
        <v>1166</v>
      </c>
      <c r="H846" s="100" t="s">
        <v>1165</v>
      </c>
      <c r="I846" s="12" t="str">
        <f>IF(ISERROR(VLOOKUP($H846,Zoznamy!$H$3:$I$620,2,FALSE)),"",VLOOKUP($H846,Zoznamy!$H$3:$I$620,2,FALSE))</f>
        <v/>
      </c>
      <c r="J846" s="24"/>
      <c r="K846" s="24" t="s">
        <v>1156</v>
      </c>
      <c r="L846" s="24" t="str">
        <f>IF(ISERROR(VLOOKUP($B846&amp;" "&amp;$M846,Zoznamy!$N$4:$O$14,2,FALSE)),"",VLOOKUP($B846&amp;" "&amp;$M846,Zoznamy!$N$4:$O$14,2,FALSE))</f>
        <v/>
      </c>
      <c r="M846" s="24" t="str">
        <f>IF(ISERROR(VLOOKUP($K846,Zoznamy!$L$4:$M$7,2,FALSE)),"",VLOOKUP($K846,Zoznamy!$L$4:$M$7,2,FALSE))</f>
        <v/>
      </c>
      <c r="N846" s="24" t="str">
        <f t="shared" si="13"/>
        <v/>
      </c>
      <c r="O846" s="24" t="str">
        <f>IF(ISERROR(VLOOKUP($B846,Zoznamy!$B$4:$K$12,10,FALSE)),"",VLOOKUP($B846,Zoznamy!$B$4:$K$12,10,FALSE))</f>
        <v/>
      </c>
    </row>
    <row r="847" spans="1:15" x14ac:dyDescent="0.25">
      <c r="A847" s="12"/>
      <c r="B847" s="18" t="s">
        <v>1076</v>
      </c>
      <c r="C847" s="12" t="str">
        <f>IF(ISERROR(VLOOKUP($B847,Zoznamy!$B$4:$C$11,2,FALSE)),"",VLOOKUP($B847,Zoznamy!$B$4:$C$11,2,FALSE))</f>
        <v/>
      </c>
      <c r="D847" s="18" t="s">
        <v>1154</v>
      </c>
      <c r="E847" s="18" t="s">
        <v>1164</v>
      </c>
      <c r="F847" s="18"/>
      <c r="G847" s="18" t="s">
        <v>1166</v>
      </c>
      <c r="H847" s="100" t="s">
        <v>1165</v>
      </c>
      <c r="I847" s="12" t="str">
        <f>IF(ISERROR(VLOOKUP($H847,Zoznamy!$H$3:$I$620,2,FALSE)),"",VLOOKUP($H847,Zoznamy!$H$3:$I$620,2,FALSE))</f>
        <v/>
      </c>
      <c r="J847" s="24"/>
      <c r="K847" s="24" t="s">
        <v>1156</v>
      </c>
      <c r="L847" s="24" t="str">
        <f>IF(ISERROR(VLOOKUP($B847&amp;" "&amp;$M847,Zoznamy!$N$4:$O$14,2,FALSE)),"",VLOOKUP($B847&amp;" "&amp;$M847,Zoznamy!$N$4:$O$14,2,FALSE))</f>
        <v/>
      </c>
      <c r="M847" s="24" t="str">
        <f>IF(ISERROR(VLOOKUP($K847,Zoznamy!$L$4:$M$7,2,FALSE)),"",VLOOKUP($K847,Zoznamy!$L$4:$M$7,2,FALSE))</f>
        <v/>
      </c>
      <c r="N847" s="24" t="str">
        <f t="shared" si="13"/>
        <v/>
      </c>
      <c r="O847" s="24" t="str">
        <f>IF(ISERROR(VLOOKUP($B847,Zoznamy!$B$4:$K$12,10,FALSE)),"",VLOOKUP($B847,Zoznamy!$B$4:$K$12,10,FALSE))</f>
        <v/>
      </c>
    </row>
    <row r="848" spans="1:15" x14ac:dyDescent="0.25">
      <c r="A848" s="12"/>
      <c r="B848" s="18" t="s">
        <v>1076</v>
      </c>
      <c r="C848" s="12" t="str">
        <f>IF(ISERROR(VLOOKUP($B848,Zoznamy!$B$4:$C$11,2,FALSE)),"",VLOOKUP($B848,Zoznamy!$B$4:$C$11,2,FALSE))</f>
        <v/>
      </c>
      <c r="D848" s="18" t="s">
        <v>1154</v>
      </c>
      <c r="E848" s="18" t="s">
        <v>1164</v>
      </c>
      <c r="F848" s="18"/>
      <c r="G848" s="18" t="s">
        <v>1166</v>
      </c>
      <c r="H848" s="100" t="s">
        <v>1165</v>
      </c>
      <c r="I848" s="12" t="str">
        <f>IF(ISERROR(VLOOKUP($H848,Zoznamy!$H$3:$I$620,2,FALSE)),"",VLOOKUP($H848,Zoznamy!$H$3:$I$620,2,FALSE))</f>
        <v/>
      </c>
      <c r="J848" s="24"/>
      <c r="K848" s="24" t="s">
        <v>1156</v>
      </c>
      <c r="L848" s="24" t="str">
        <f>IF(ISERROR(VLOOKUP($B848&amp;" "&amp;$M848,Zoznamy!$N$4:$O$14,2,FALSE)),"",VLOOKUP($B848&amp;" "&amp;$M848,Zoznamy!$N$4:$O$14,2,FALSE))</f>
        <v/>
      </c>
      <c r="M848" s="24" t="str">
        <f>IF(ISERROR(VLOOKUP($K848,Zoznamy!$L$4:$M$7,2,FALSE)),"",VLOOKUP($K848,Zoznamy!$L$4:$M$7,2,FALSE))</f>
        <v/>
      </c>
      <c r="N848" s="24" t="str">
        <f t="shared" si="13"/>
        <v/>
      </c>
      <c r="O848" s="24" t="str">
        <f>IF(ISERROR(VLOOKUP($B848,Zoznamy!$B$4:$K$12,10,FALSE)),"",VLOOKUP($B848,Zoznamy!$B$4:$K$12,10,FALSE))</f>
        <v/>
      </c>
    </row>
    <row r="849" spans="1:15" x14ac:dyDescent="0.25">
      <c r="A849" s="12"/>
      <c r="B849" s="18" t="s">
        <v>1076</v>
      </c>
      <c r="C849" s="12" t="str">
        <f>IF(ISERROR(VLOOKUP($B849,Zoznamy!$B$4:$C$11,2,FALSE)),"",VLOOKUP($B849,Zoznamy!$B$4:$C$11,2,FALSE))</f>
        <v/>
      </c>
      <c r="D849" s="18" t="s">
        <v>1154</v>
      </c>
      <c r="E849" s="18" t="s">
        <v>1164</v>
      </c>
      <c r="F849" s="18"/>
      <c r="G849" s="18" t="s">
        <v>1166</v>
      </c>
      <c r="H849" s="100" t="s">
        <v>1165</v>
      </c>
      <c r="I849" s="12" t="str">
        <f>IF(ISERROR(VLOOKUP($H849,Zoznamy!$H$3:$I$620,2,FALSE)),"",VLOOKUP($H849,Zoznamy!$H$3:$I$620,2,FALSE))</f>
        <v/>
      </c>
      <c r="J849" s="24"/>
      <c r="K849" s="24" t="s">
        <v>1156</v>
      </c>
      <c r="L849" s="24" t="str">
        <f>IF(ISERROR(VLOOKUP($B849&amp;" "&amp;$M849,Zoznamy!$N$4:$O$14,2,FALSE)),"",VLOOKUP($B849&amp;" "&amp;$M849,Zoznamy!$N$4:$O$14,2,FALSE))</f>
        <v/>
      </c>
      <c r="M849" s="24" t="str">
        <f>IF(ISERROR(VLOOKUP($K849,Zoznamy!$L$4:$M$7,2,FALSE)),"",VLOOKUP($K849,Zoznamy!$L$4:$M$7,2,FALSE))</f>
        <v/>
      </c>
      <c r="N849" s="24" t="str">
        <f t="shared" si="13"/>
        <v/>
      </c>
      <c r="O849" s="24" t="str">
        <f>IF(ISERROR(VLOOKUP($B849,Zoznamy!$B$4:$K$12,10,FALSE)),"",VLOOKUP($B849,Zoznamy!$B$4:$K$12,10,FALSE))</f>
        <v/>
      </c>
    </row>
    <row r="850" spans="1:15" x14ac:dyDescent="0.25">
      <c r="A850" s="12"/>
      <c r="B850" s="18" t="s">
        <v>1076</v>
      </c>
      <c r="C850" s="12" t="str">
        <f>IF(ISERROR(VLOOKUP($B850,Zoznamy!$B$4:$C$11,2,FALSE)),"",VLOOKUP($B850,Zoznamy!$B$4:$C$11,2,FALSE))</f>
        <v/>
      </c>
      <c r="D850" s="18" t="s">
        <v>1154</v>
      </c>
      <c r="E850" s="18" t="s">
        <v>1164</v>
      </c>
      <c r="F850" s="18"/>
      <c r="G850" s="18" t="s">
        <v>1166</v>
      </c>
      <c r="H850" s="100" t="s">
        <v>1165</v>
      </c>
      <c r="I850" s="12" t="str">
        <f>IF(ISERROR(VLOOKUP($H850,Zoznamy!$H$3:$I$620,2,FALSE)),"",VLOOKUP($H850,Zoznamy!$H$3:$I$620,2,FALSE))</f>
        <v/>
      </c>
      <c r="J850" s="24"/>
      <c r="K850" s="24" t="s">
        <v>1156</v>
      </c>
      <c r="L850" s="24" t="str">
        <f>IF(ISERROR(VLOOKUP($B850&amp;" "&amp;$M850,Zoznamy!$N$4:$O$14,2,FALSE)),"",VLOOKUP($B850&amp;" "&amp;$M850,Zoznamy!$N$4:$O$14,2,FALSE))</f>
        <v/>
      </c>
      <c r="M850" s="24" t="str">
        <f>IF(ISERROR(VLOOKUP($K850,Zoznamy!$L$4:$M$7,2,FALSE)),"",VLOOKUP($K850,Zoznamy!$L$4:$M$7,2,FALSE))</f>
        <v/>
      </c>
      <c r="N850" s="24" t="str">
        <f t="shared" si="13"/>
        <v/>
      </c>
      <c r="O850" s="24" t="str">
        <f>IF(ISERROR(VLOOKUP($B850,Zoznamy!$B$4:$K$12,10,FALSE)),"",VLOOKUP($B850,Zoznamy!$B$4:$K$12,10,FALSE))</f>
        <v/>
      </c>
    </row>
    <row r="851" spans="1:15" x14ac:dyDescent="0.25">
      <c r="A851" s="12"/>
      <c r="B851" s="18" t="s">
        <v>1076</v>
      </c>
      <c r="C851" s="12" t="str">
        <f>IF(ISERROR(VLOOKUP($B851,Zoznamy!$B$4:$C$11,2,FALSE)),"",VLOOKUP($B851,Zoznamy!$B$4:$C$11,2,FALSE))</f>
        <v/>
      </c>
      <c r="D851" s="18" t="s">
        <v>1154</v>
      </c>
      <c r="E851" s="18" t="s">
        <v>1164</v>
      </c>
      <c r="F851" s="18"/>
      <c r="G851" s="18" t="s">
        <v>1166</v>
      </c>
      <c r="H851" s="100" t="s">
        <v>1165</v>
      </c>
      <c r="I851" s="12" t="str">
        <f>IF(ISERROR(VLOOKUP($H851,Zoznamy!$H$3:$I$620,2,FALSE)),"",VLOOKUP($H851,Zoznamy!$H$3:$I$620,2,FALSE))</f>
        <v/>
      </c>
      <c r="J851" s="24"/>
      <c r="K851" s="24" t="s">
        <v>1156</v>
      </c>
      <c r="L851" s="24" t="str">
        <f>IF(ISERROR(VLOOKUP($B851&amp;" "&amp;$M851,Zoznamy!$N$4:$O$14,2,FALSE)),"",VLOOKUP($B851&amp;" "&amp;$M851,Zoznamy!$N$4:$O$14,2,FALSE))</f>
        <v/>
      </c>
      <c r="M851" s="24" t="str">
        <f>IF(ISERROR(VLOOKUP($K851,Zoznamy!$L$4:$M$7,2,FALSE)),"",VLOOKUP($K851,Zoznamy!$L$4:$M$7,2,FALSE))</f>
        <v/>
      </c>
      <c r="N851" s="24" t="str">
        <f t="shared" si="13"/>
        <v/>
      </c>
      <c r="O851" s="24" t="str">
        <f>IF(ISERROR(VLOOKUP($B851,Zoznamy!$B$4:$K$12,10,FALSE)),"",VLOOKUP($B851,Zoznamy!$B$4:$K$12,10,FALSE))</f>
        <v/>
      </c>
    </row>
    <row r="852" spans="1:15" x14ac:dyDescent="0.25">
      <c r="A852" s="12"/>
      <c r="B852" s="18" t="s">
        <v>1076</v>
      </c>
      <c r="C852" s="12" t="str">
        <f>IF(ISERROR(VLOOKUP($B852,Zoznamy!$B$4:$C$11,2,FALSE)),"",VLOOKUP($B852,Zoznamy!$B$4:$C$11,2,FALSE))</f>
        <v/>
      </c>
      <c r="D852" s="18" t="s">
        <v>1154</v>
      </c>
      <c r="E852" s="18" t="s">
        <v>1164</v>
      </c>
      <c r="F852" s="18"/>
      <c r="G852" s="18" t="s">
        <v>1166</v>
      </c>
      <c r="H852" s="100" t="s">
        <v>1165</v>
      </c>
      <c r="I852" s="12" t="str">
        <f>IF(ISERROR(VLOOKUP($H852,Zoznamy!$H$3:$I$620,2,FALSE)),"",VLOOKUP($H852,Zoznamy!$H$3:$I$620,2,FALSE))</f>
        <v/>
      </c>
      <c r="J852" s="24"/>
      <c r="K852" s="24" t="s">
        <v>1156</v>
      </c>
      <c r="L852" s="24" t="str">
        <f>IF(ISERROR(VLOOKUP($B852&amp;" "&amp;$M852,Zoznamy!$N$4:$O$14,2,FALSE)),"",VLOOKUP($B852&amp;" "&amp;$M852,Zoznamy!$N$4:$O$14,2,FALSE))</f>
        <v/>
      </c>
      <c r="M852" s="24" t="str">
        <f>IF(ISERROR(VLOOKUP($K852,Zoznamy!$L$4:$M$7,2,FALSE)),"",VLOOKUP($K852,Zoznamy!$L$4:$M$7,2,FALSE))</f>
        <v/>
      </c>
      <c r="N852" s="24" t="str">
        <f t="shared" si="13"/>
        <v/>
      </c>
      <c r="O852" s="24" t="str">
        <f>IF(ISERROR(VLOOKUP($B852,Zoznamy!$B$4:$K$12,10,FALSE)),"",VLOOKUP($B852,Zoznamy!$B$4:$K$12,10,FALSE))</f>
        <v/>
      </c>
    </row>
    <row r="853" spans="1:15" x14ac:dyDescent="0.25">
      <c r="A853" s="12"/>
      <c r="B853" s="18" t="s">
        <v>1076</v>
      </c>
      <c r="C853" s="12" t="str">
        <f>IF(ISERROR(VLOOKUP($B853,Zoznamy!$B$4:$C$11,2,FALSE)),"",VLOOKUP($B853,Zoznamy!$B$4:$C$11,2,FALSE))</f>
        <v/>
      </c>
      <c r="D853" s="18" t="s">
        <v>1154</v>
      </c>
      <c r="E853" s="18" t="s">
        <v>1164</v>
      </c>
      <c r="F853" s="18"/>
      <c r="G853" s="18" t="s">
        <v>1166</v>
      </c>
      <c r="H853" s="100" t="s">
        <v>1165</v>
      </c>
      <c r="I853" s="12" t="str">
        <f>IF(ISERROR(VLOOKUP($H853,Zoznamy!$H$3:$I$620,2,FALSE)),"",VLOOKUP($H853,Zoznamy!$H$3:$I$620,2,FALSE))</f>
        <v/>
      </c>
      <c r="J853" s="24"/>
      <c r="K853" s="24" t="s">
        <v>1156</v>
      </c>
      <c r="L853" s="24" t="str">
        <f>IF(ISERROR(VLOOKUP($B853&amp;" "&amp;$M853,Zoznamy!$N$4:$O$14,2,FALSE)),"",VLOOKUP($B853&amp;" "&amp;$M853,Zoznamy!$N$4:$O$14,2,FALSE))</f>
        <v/>
      </c>
      <c r="M853" s="24" t="str">
        <f>IF(ISERROR(VLOOKUP($K853,Zoznamy!$L$4:$M$7,2,FALSE)),"",VLOOKUP($K853,Zoznamy!$L$4:$M$7,2,FALSE))</f>
        <v/>
      </c>
      <c r="N853" s="24" t="str">
        <f t="shared" ref="N853:N916" si="14">IF(ISERROR(J853*L853),"",J853*L853)</f>
        <v/>
      </c>
      <c r="O853" s="24" t="str">
        <f>IF(ISERROR(VLOOKUP($B853,Zoznamy!$B$4:$K$12,10,FALSE)),"",VLOOKUP($B853,Zoznamy!$B$4:$K$12,10,FALSE))</f>
        <v/>
      </c>
    </row>
    <row r="854" spans="1:15" x14ac:dyDescent="0.25">
      <c r="A854" s="12"/>
      <c r="B854" s="18" t="s">
        <v>1076</v>
      </c>
      <c r="C854" s="12" t="str">
        <f>IF(ISERROR(VLOOKUP($B854,Zoznamy!$B$4:$C$11,2,FALSE)),"",VLOOKUP($B854,Zoznamy!$B$4:$C$11,2,FALSE))</f>
        <v/>
      </c>
      <c r="D854" s="18" t="s">
        <v>1154</v>
      </c>
      <c r="E854" s="18" t="s">
        <v>1164</v>
      </c>
      <c r="F854" s="18"/>
      <c r="G854" s="18" t="s">
        <v>1166</v>
      </c>
      <c r="H854" s="100" t="s">
        <v>1165</v>
      </c>
      <c r="I854" s="12" t="str">
        <f>IF(ISERROR(VLOOKUP($H854,Zoznamy!$H$3:$I$620,2,FALSE)),"",VLOOKUP($H854,Zoznamy!$H$3:$I$620,2,FALSE))</f>
        <v/>
      </c>
      <c r="J854" s="24"/>
      <c r="K854" s="24" t="s">
        <v>1156</v>
      </c>
      <c r="L854" s="24" t="str">
        <f>IF(ISERROR(VLOOKUP($B854&amp;" "&amp;$M854,Zoznamy!$N$4:$O$14,2,FALSE)),"",VLOOKUP($B854&amp;" "&amp;$M854,Zoznamy!$N$4:$O$14,2,FALSE))</f>
        <v/>
      </c>
      <c r="M854" s="24" t="str">
        <f>IF(ISERROR(VLOOKUP($K854,Zoznamy!$L$4:$M$7,2,FALSE)),"",VLOOKUP($K854,Zoznamy!$L$4:$M$7,2,FALSE))</f>
        <v/>
      </c>
      <c r="N854" s="24" t="str">
        <f t="shared" si="14"/>
        <v/>
      </c>
      <c r="O854" s="24" t="str">
        <f>IF(ISERROR(VLOOKUP($B854,Zoznamy!$B$4:$K$12,10,FALSE)),"",VLOOKUP($B854,Zoznamy!$B$4:$K$12,10,FALSE))</f>
        <v/>
      </c>
    </row>
    <row r="855" spans="1:15" x14ac:dyDescent="0.25">
      <c r="A855" s="12"/>
      <c r="B855" s="18" t="s">
        <v>1076</v>
      </c>
      <c r="C855" s="12" t="str">
        <f>IF(ISERROR(VLOOKUP($B855,Zoznamy!$B$4:$C$11,2,FALSE)),"",VLOOKUP($B855,Zoznamy!$B$4:$C$11,2,FALSE))</f>
        <v/>
      </c>
      <c r="D855" s="18" t="s">
        <v>1154</v>
      </c>
      <c r="E855" s="18" t="s">
        <v>1164</v>
      </c>
      <c r="F855" s="18"/>
      <c r="G855" s="18" t="s">
        <v>1166</v>
      </c>
      <c r="H855" s="100" t="s">
        <v>1165</v>
      </c>
      <c r="I855" s="12" t="str">
        <f>IF(ISERROR(VLOOKUP($H855,Zoznamy!$H$3:$I$620,2,FALSE)),"",VLOOKUP($H855,Zoznamy!$H$3:$I$620,2,FALSE))</f>
        <v/>
      </c>
      <c r="J855" s="24"/>
      <c r="K855" s="24" t="s">
        <v>1156</v>
      </c>
      <c r="L855" s="24" t="str">
        <f>IF(ISERROR(VLOOKUP($B855&amp;" "&amp;$M855,Zoznamy!$N$4:$O$14,2,FALSE)),"",VLOOKUP($B855&amp;" "&amp;$M855,Zoznamy!$N$4:$O$14,2,FALSE))</f>
        <v/>
      </c>
      <c r="M855" s="24" t="str">
        <f>IF(ISERROR(VLOOKUP($K855,Zoznamy!$L$4:$M$7,2,FALSE)),"",VLOOKUP($K855,Zoznamy!$L$4:$M$7,2,FALSE))</f>
        <v/>
      </c>
      <c r="N855" s="24" t="str">
        <f t="shared" si="14"/>
        <v/>
      </c>
      <c r="O855" s="24" t="str">
        <f>IF(ISERROR(VLOOKUP($B855,Zoznamy!$B$4:$K$12,10,FALSE)),"",VLOOKUP($B855,Zoznamy!$B$4:$K$12,10,FALSE))</f>
        <v/>
      </c>
    </row>
    <row r="856" spans="1:15" x14ac:dyDescent="0.25">
      <c r="A856" s="12"/>
      <c r="B856" s="18" t="s">
        <v>1076</v>
      </c>
      <c r="C856" s="12" t="str">
        <f>IF(ISERROR(VLOOKUP($B856,Zoznamy!$B$4:$C$11,2,FALSE)),"",VLOOKUP($B856,Zoznamy!$B$4:$C$11,2,FALSE))</f>
        <v/>
      </c>
      <c r="D856" s="18" t="s">
        <v>1154</v>
      </c>
      <c r="E856" s="18" t="s">
        <v>1164</v>
      </c>
      <c r="F856" s="18"/>
      <c r="G856" s="18" t="s">
        <v>1166</v>
      </c>
      <c r="H856" s="100" t="s">
        <v>1165</v>
      </c>
      <c r="I856" s="12" t="str">
        <f>IF(ISERROR(VLOOKUP($H856,Zoznamy!$H$3:$I$620,2,FALSE)),"",VLOOKUP($H856,Zoznamy!$H$3:$I$620,2,FALSE))</f>
        <v/>
      </c>
      <c r="J856" s="24"/>
      <c r="K856" s="24" t="s">
        <v>1156</v>
      </c>
      <c r="L856" s="24" t="str">
        <f>IF(ISERROR(VLOOKUP($B856&amp;" "&amp;$M856,Zoznamy!$N$4:$O$14,2,FALSE)),"",VLOOKUP($B856&amp;" "&amp;$M856,Zoznamy!$N$4:$O$14,2,FALSE))</f>
        <v/>
      </c>
      <c r="M856" s="24" t="str">
        <f>IF(ISERROR(VLOOKUP($K856,Zoznamy!$L$4:$M$7,2,FALSE)),"",VLOOKUP($K856,Zoznamy!$L$4:$M$7,2,FALSE))</f>
        <v/>
      </c>
      <c r="N856" s="24" t="str">
        <f t="shared" si="14"/>
        <v/>
      </c>
      <c r="O856" s="24" t="str">
        <f>IF(ISERROR(VLOOKUP($B856,Zoznamy!$B$4:$K$12,10,FALSE)),"",VLOOKUP($B856,Zoznamy!$B$4:$K$12,10,FALSE))</f>
        <v/>
      </c>
    </row>
    <row r="857" spans="1:15" x14ac:dyDescent="0.25">
      <c r="A857" s="12"/>
      <c r="B857" s="18" t="s">
        <v>1076</v>
      </c>
      <c r="C857" s="12" t="str">
        <f>IF(ISERROR(VLOOKUP($B857,Zoznamy!$B$4:$C$11,2,FALSE)),"",VLOOKUP($B857,Zoznamy!$B$4:$C$11,2,FALSE))</f>
        <v/>
      </c>
      <c r="D857" s="18" t="s">
        <v>1154</v>
      </c>
      <c r="E857" s="18" t="s">
        <v>1164</v>
      </c>
      <c r="F857" s="18"/>
      <c r="G857" s="18" t="s">
        <v>1166</v>
      </c>
      <c r="H857" s="100" t="s">
        <v>1165</v>
      </c>
      <c r="I857" s="12" t="str">
        <f>IF(ISERROR(VLOOKUP($H857,Zoznamy!$H$3:$I$620,2,FALSE)),"",VLOOKUP($H857,Zoznamy!$H$3:$I$620,2,FALSE))</f>
        <v/>
      </c>
      <c r="J857" s="24"/>
      <c r="K857" s="24" t="s">
        <v>1156</v>
      </c>
      <c r="L857" s="24" t="str">
        <f>IF(ISERROR(VLOOKUP($B857&amp;" "&amp;$M857,Zoznamy!$N$4:$O$14,2,FALSE)),"",VLOOKUP($B857&amp;" "&amp;$M857,Zoznamy!$N$4:$O$14,2,FALSE))</f>
        <v/>
      </c>
      <c r="M857" s="24" t="str">
        <f>IF(ISERROR(VLOOKUP($K857,Zoznamy!$L$4:$M$7,2,FALSE)),"",VLOOKUP($K857,Zoznamy!$L$4:$M$7,2,FALSE))</f>
        <v/>
      </c>
      <c r="N857" s="24" t="str">
        <f t="shared" si="14"/>
        <v/>
      </c>
      <c r="O857" s="24" t="str">
        <f>IF(ISERROR(VLOOKUP($B857,Zoznamy!$B$4:$K$12,10,FALSE)),"",VLOOKUP($B857,Zoznamy!$B$4:$K$12,10,FALSE))</f>
        <v/>
      </c>
    </row>
    <row r="858" spans="1:15" x14ac:dyDescent="0.25">
      <c r="A858" s="12"/>
      <c r="B858" s="18" t="s">
        <v>1076</v>
      </c>
      <c r="C858" s="12" t="str">
        <f>IF(ISERROR(VLOOKUP($B858,Zoznamy!$B$4:$C$11,2,FALSE)),"",VLOOKUP($B858,Zoznamy!$B$4:$C$11,2,FALSE))</f>
        <v/>
      </c>
      <c r="D858" s="18" t="s">
        <v>1154</v>
      </c>
      <c r="E858" s="18" t="s">
        <v>1164</v>
      </c>
      <c r="F858" s="18"/>
      <c r="G858" s="18" t="s">
        <v>1166</v>
      </c>
      <c r="H858" s="100" t="s">
        <v>1165</v>
      </c>
      <c r="I858" s="12" t="str">
        <f>IF(ISERROR(VLOOKUP($H858,Zoznamy!$H$3:$I$620,2,FALSE)),"",VLOOKUP($H858,Zoznamy!$H$3:$I$620,2,FALSE))</f>
        <v/>
      </c>
      <c r="J858" s="24"/>
      <c r="K858" s="24" t="s">
        <v>1156</v>
      </c>
      <c r="L858" s="24" t="str">
        <f>IF(ISERROR(VLOOKUP($B858&amp;" "&amp;$M858,Zoznamy!$N$4:$O$14,2,FALSE)),"",VLOOKUP($B858&amp;" "&amp;$M858,Zoznamy!$N$4:$O$14,2,FALSE))</f>
        <v/>
      </c>
      <c r="M858" s="24" t="str">
        <f>IF(ISERROR(VLOOKUP($K858,Zoznamy!$L$4:$M$7,2,FALSE)),"",VLOOKUP($K858,Zoznamy!$L$4:$M$7,2,FALSE))</f>
        <v/>
      </c>
      <c r="N858" s="24" t="str">
        <f t="shared" si="14"/>
        <v/>
      </c>
      <c r="O858" s="24" t="str">
        <f>IF(ISERROR(VLOOKUP($B858,Zoznamy!$B$4:$K$12,10,FALSE)),"",VLOOKUP($B858,Zoznamy!$B$4:$K$12,10,FALSE))</f>
        <v/>
      </c>
    </row>
    <row r="859" spans="1:15" x14ac:dyDescent="0.25">
      <c r="A859" s="12"/>
      <c r="B859" s="18" t="s">
        <v>1076</v>
      </c>
      <c r="C859" s="12" t="str">
        <f>IF(ISERROR(VLOOKUP($B859,Zoznamy!$B$4:$C$11,2,FALSE)),"",VLOOKUP($B859,Zoznamy!$B$4:$C$11,2,FALSE))</f>
        <v/>
      </c>
      <c r="D859" s="18" t="s">
        <v>1154</v>
      </c>
      <c r="E859" s="18" t="s">
        <v>1164</v>
      </c>
      <c r="F859" s="18"/>
      <c r="G859" s="18" t="s">
        <v>1166</v>
      </c>
      <c r="H859" s="100" t="s">
        <v>1165</v>
      </c>
      <c r="I859" s="12" t="str">
        <f>IF(ISERROR(VLOOKUP($H859,Zoznamy!$H$3:$I$620,2,FALSE)),"",VLOOKUP($H859,Zoznamy!$H$3:$I$620,2,FALSE))</f>
        <v/>
      </c>
      <c r="J859" s="24"/>
      <c r="K859" s="24" t="s">
        <v>1156</v>
      </c>
      <c r="L859" s="24" t="str">
        <f>IF(ISERROR(VLOOKUP($B859&amp;" "&amp;$M859,Zoznamy!$N$4:$O$14,2,FALSE)),"",VLOOKUP($B859&amp;" "&amp;$M859,Zoznamy!$N$4:$O$14,2,FALSE))</f>
        <v/>
      </c>
      <c r="M859" s="24" t="str">
        <f>IF(ISERROR(VLOOKUP($K859,Zoznamy!$L$4:$M$7,2,FALSE)),"",VLOOKUP($K859,Zoznamy!$L$4:$M$7,2,FALSE))</f>
        <v/>
      </c>
      <c r="N859" s="24" t="str">
        <f t="shared" si="14"/>
        <v/>
      </c>
      <c r="O859" s="24" t="str">
        <f>IF(ISERROR(VLOOKUP($B859,Zoznamy!$B$4:$K$12,10,FALSE)),"",VLOOKUP($B859,Zoznamy!$B$4:$K$12,10,FALSE))</f>
        <v/>
      </c>
    </row>
    <row r="860" spans="1:15" x14ac:dyDescent="0.25">
      <c r="A860" s="12"/>
      <c r="B860" s="18" t="s">
        <v>1076</v>
      </c>
      <c r="C860" s="12" t="str">
        <f>IF(ISERROR(VLOOKUP($B860,Zoznamy!$B$4:$C$11,2,FALSE)),"",VLOOKUP($B860,Zoznamy!$B$4:$C$11,2,FALSE))</f>
        <v/>
      </c>
      <c r="D860" s="18" t="s">
        <v>1154</v>
      </c>
      <c r="E860" s="18" t="s">
        <v>1164</v>
      </c>
      <c r="F860" s="18"/>
      <c r="G860" s="18" t="s">
        <v>1166</v>
      </c>
      <c r="H860" s="100" t="s">
        <v>1165</v>
      </c>
      <c r="I860" s="12" t="str">
        <f>IF(ISERROR(VLOOKUP($H860,Zoznamy!$H$3:$I$620,2,FALSE)),"",VLOOKUP($H860,Zoznamy!$H$3:$I$620,2,FALSE))</f>
        <v/>
      </c>
      <c r="J860" s="24"/>
      <c r="K860" s="24" t="s">
        <v>1156</v>
      </c>
      <c r="L860" s="24" t="str">
        <f>IF(ISERROR(VLOOKUP($B860&amp;" "&amp;$M860,Zoznamy!$N$4:$O$14,2,FALSE)),"",VLOOKUP($B860&amp;" "&amp;$M860,Zoznamy!$N$4:$O$14,2,FALSE))</f>
        <v/>
      </c>
      <c r="M860" s="24" t="str">
        <f>IF(ISERROR(VLOOKUP($K860,Zoznamy!$L$4:$M$7,2,FALSE)),"",VLOOKUP($K860,Zoznamy!$L$4:$M$7,2,FALSE))</f>
        <v/>
      </c>
      <c r="N860" s="24" t="str">
        <f t="shared" si="14"/>
        <v/>
      </c>
      <c r="O860" s="24" t="str">
        <f>IF(ISERROR(VLOOKUP($B860,Zoznamy!$B$4:$K$12,10,FALSE)),"",VLOOKUP($B860,Zoznamy!$B$4:$K$12,10,FALSE))</f>
        <v/>
      </c>
    </row>
    <row r="861" spans="1:15" x14ac:dyDescent="0.25">
      <c r="A861" s="12"/>
      <c r="B861" s="18" t="s">
        <v>1076</v>
      </c>
      <c r="C861" s="12" t="str">
        <f>IF(ISERROR(VLOOKUP($B861,Zoznamy!$B$4:$C$11,2,FALSE)),"",VLOOKUP($B861,Zoznamy!$B$4:$C$11,2,FALSE))</f>
        <v/>
      </c>
      <c r="D861" s="18" t="s">
        <v>1154</v>
      </c>
      <c r="E861" s="18" t="s">
        <v>1164</v>
      </c>
      <c r="F861" s="18"/>
      <c r="G861" s="18" t="s">
        <v>1166</v>
      </c>
      <c r="H861" s="100" t="s">
        <v>1165</v>
      </c>
      <c r="I861" s="12" t="str">
        <f>IF(ISERROR(VLOOKUP($H861,Zoznamy!$H$3:$I$620,2,FALSE)),"",VLOOKUP($H861,Zoznamy!$H$3:$I$620,2,FALSE))</f>
        <v/>
      </c>
      <c r="J861" s="24"/>
      <c r="K861" s="24" t="s">
        <v>1156</v>
      </c>
      <c r="L861" s="24" t="str">
        <f>IF(ISERROR(VLOOKUP($B861&amp;" "&amp;$M861,Zoznamy!$N$4:$O$14,2,FALSE)),"",VLOOKUP($B861&amp;" "&amp;$M861,Zoznamy!$N$4:$O$14,2,FALSE))</f>
        <v/>
      </c>
      <c r="M861" s="24" t="str">
        <f>IF(ISERROR(VLOOKUP($K861,Zoznamy!$L$4:$M$7,2,FALSE)),"",VLOOKUP($K861,Zoznamy!$L$4:$M$7,2,FALSE))</f>
        <v/>
      </c>
      <c r="N861" s="24" t="str">
        <f t="shared" si="14"/>
        <v/>
      </c>
      <c r="O861" s="24" t="str">
        <f>IF(ISERROR(VLOOKUP($B861,Zoznamy!$B$4:$K$12,10,FALSE)),"",VLOOKUP($B861,Zoznamy!$B$4:$K$12,10,FALSE))</f>
        <v/>
      </c>
    </row>
    <row r="862" spans="1:15" x14ac:dyDescent="0.25">
      <c r="A862" s="12"/>
      <c r="B862" s="18" t="s">
        <v>1076</v>
      </c>
      <c r="C862" s="12" t="str">
        <f>IF(ISERROR(VLOOKUP($B862,Zoznamy!$B$4:$C$11,2,FALSE)),"",VLOOKUP($B862,Zoznamy!$B$4:$C$11,2,FALSE))</f>
        <v/>
      </c>
      <c r="D862" s="18" t="s">
        <v>1154</v>
      </c>
      <c r="E862" s="18" t="s">
        <v>1164</v>
      </c>
      <c r="F862" s="18"/>
      <c r="G862" s="18" t="s">
        <v>1166</v>
      </c>
      <c r="H862" s="100" t="s">
        <v>1165</v>
      </c>
      <c r="I862" s="12" t="str">
        <f>IF(ISERROR(VLOOKUP($H862,Zoznamy!$H$3:$I$620,2,FALSE)),"",VLOOKUP($H862,Zoznamy!$H$3:$I$620,2,FALSE))</f>
        <v/>
      </c>
      <c r="J862" s="24"/>
      <c r="K862" s="24" t="s">
        <v>1156</v>
      </c>
      <c r="L862" s="24" t="str">
        <f>IF(ISERROR(VLOOKUP($B862&amp;" "&amp;$M862,Zoznamy!$N$4:$O$14,2,FALSE)),"",VLOOKUP($B862&amp;" "&amp;$M862,Zoznamy!$N$4:$O$14,2,FALSE))</f>
        <v/>
      </c>
      <c r="M862" s="24" t="str">
        <f>IF(ISERROR(VLOOKUP($K862,Zoznamy!$L$4:$M$7,2,FALSE)),"",VLOOKUP($K862,Zoznamy!$L$4:$M$7,2,FALSE))</f>
        <v/>
      </c>
      <c r="N862" s="24" t="str">
        <f t="shared" si="14"/>
        <v/>
      </c>
      <c r="O862" s="24" t="str">
        <f>IF(ISERROR(VLOOKUP($B862,Zoznamy!$B$4:$K$12,10,FALSE)),"",VLOOKUP($B862,Zoznamy!$B$4:$K$12,10,FALSE))</f>
        <v/>
      </c>
    </row>
    <row r="863" spans="1:15" x14ac:dyDescent="0.25">
      <c r="A863" s="12"/>
      <c r="B863" s="18" t="s">
        <v>1076</v>
      </c>
      <c r="C863" s="12" t="str">
        <f>IF(ISERROR(VLOOKUP($B863,Zoznamy!$B$4:$C$11,2,FALSE)),"",VLOOKUP($B863,Zoznamy!$B$4:$C$11,2,FALSE))</f>
        <v/>
      </c>
      <c r="D863" s="18" t="s">
        <v>1154</v>
      </c>
      <c r="E863" s="18" t="s">
        <v>1164</v>
      </c>
      <c r="F863" s="18"/>
      <c r="G863" s="18" t="s">
        <v>1166</v>
      </c>
      <c r="H863" s="100" t="s">
        <v>1165</v>
      </c>
      <c r="I863" s="12" t="str">
        <f>IF(ISERROR(VLOOKUP($H863,Zoznamy!$H$3:$I$620,2,FALSE)),"",VLOOKUP($H863,Zoznamy!$H$3:$I$620,2,FALSE))</f>
        <v/>
      </c>
      <c r="J863" s="24"/>
      <c r="K863" s="24" t="s">
        <v>1156</v>
      </c>
      <c r="L863" s="24" t="str">
        <f>IF(ISERROR(VLOOKUP($B863&amp;" "&amp;$M863,Zoznamy!$N$4:$O$14,2,FALSE)),"",VLOOKUP($B863&amp;" "&amp;$M863,Zoznamy!$N$4:$O$14,2,FALSE))</f>
        <v/>
      </c>
      <c r="M863" s="24" t="str">
        <f>IF(ISERROR(VLOOKUP($K863,Zoznamy!$L$4:$M$7,2,FALSE)),"",VLOOKUP($K863,Zoznamy!$L$4:$M$7,2,FALSE))</f>
        <v/>
      </c>
      <c r="N863" s="24" t="str">
        <f t="shared" si="14"/>
        <v/>
      </c>
      <c r="O863" s="24" t="str">
        <f>IF(ISERROR(VLOOKUP($B863,Zoznamy!$B$4:$K$12,10,FALSE)),"",VLOOKUP($B863,Zoznamy!$B$4:$K$12,10,FALSE))</f>
        <v/>
      </c>
    </row>
    <row r="864" spans="1:15" x14ac:dyDescent="0.25">
      <c r="A864" s="12"/>
      <c r="B864" s="18" t="s">
        <v>1076</v>
      </c>
      <c r="C864" s="12" t="str">
        <f>IF(ISERROR(VLOOKUP($B864,Zoznamy!$B$4:$C$11,2,FALSE)),"",VLOOKUP($B864,Zoznamy!$B$4:$C$11,2,FALSE))</f>
        <v/>
      </c>
      <c r="D864" s="18" t="s">
        <v>1154</v>
      </c>
      <c r="E864" s="18" t="s">
        <v>1164</v>
      </c>
      <c r="F864" s="18"/>
      <c r="G864" s="18" t="s">
        <v>1166</v>
      </c>
      <c r="H864" s="100" t="s">
        <v>1165</v>
      </c>
      <c r="I864" s="12" t="str">
        <f>IF(ISERROR(VLOOKUP($H864,Zoznamy!$H$3:$I$620,2,FALSE)),"",VLOOKUP($H864,Zoznamy!$H$3:$I$620,2,FALSE))</f>
        <v/>
      </c>
      <c r="J864" s="24"/>
      <c r="K864" s="24" t="s">
        <v>1156</v>
      </c>
      <c r="L864" s="24" t="str">
        <f>IF(ISERROR(VLOOKUP($B864&amp;" "&amp;$M864,Zoznamy!$N$4:$O$14,2,FALSE)),"",VLOOKUP($B864&amp;" "&amp;$M864,Zoznamy!$N$4:$O$14,2,FALSE))</f>
        <v/>
      </c>
      <c r="M864" s="24" t="str">
        <f>IF(ISERROR(VLOOKUP($K864,Zoznamy!$L$4:$M$7,2,FALSE)),"",VLOOKUP($K864,Zoznamy!$L$4:$M$7,2,FALSE))</f>
        <v/>
      </c>
      <c r="N864" s="24" t="str">
        <f t="shared" si="14"/>
        <v/>
      </c>
      <c r="O864" s="24" t="str">
        <f>IF(ISERROR(VLOOKUP($B864,Zoznamy!$B$4:$K$12,10,FALSE)),"",VLOOKUP($B864,Zoznamy!$B$4:$K$12,10,FALSE))</f>
        <v/>
      </c>
    </row>
    <row r="865" spans="1:15" x14ac:dyDescent="0.25">
      <c r="A865" s="12"/>
      <c r="B865" s="18" t="s">
        <v>1076</v>
      </c>
      <c r="C865" s="12" t="str">
        <f>IF(ISERROR(VLOOKUP($B865,Zoznamy!$B$4:$C$11,2,FALSE)),"",VLOOKUP($B865,Zoznamy!$B$4:$C$11,2,FALSE))</f>
        <v/>
      </c>
      <c r="D865" s="18" t="s">
        <v>1154</v>
      </c>
      <c r="E865" s="18" t="s">
        <v>1164</v>
      </c>
      <c r="F865" s="18"/>
      <c r="G865" s="18" t="s">
        <v>1166</v>
      </c>
      <c r="H865" s="100" t="s">
        <v>1165</v>
      </c>
      <c r="I865" s="12" t="str">
        <f>IF(ISERROR(VLOOKUP($H865,Zoznamy!$H$3:$I$620,2,FALSE)),"",VLOOKUP($H865,Zoznamy!$H$3:$I$620,2,FALSE))</f>
        <v/>
      </c>
      <c r="J865" s="24"/>
      <c r="K865" s="24" t="s">
        <v>1156</v>
      </c>
      <c r="L865" s="24" t="str">
        <f>IF(ISERROR(VLOOKUP($B865&amp;" "&amp;$M865,Zoznamy!$N$4:$O$14,2,FALSE)),"",VLOOKUP($B865&amp;" "&amp;$M865,Zoznamy!$N$4:$O$14,2,FALSE))</f>
        <v/>
      </c>
      <c r="M865" s="24" t="str">
        <f>IF(ISERROR(VLOOKUP($K865,Zoznamy!$L$4:$M$7,2,FALSE)),"",VLOOKUP($K865,Zoznamy!$L$4:$M$7,2,FALSE))</f>
        <v/>
      </c>
      <c r="N865" s="24" t="str">
        <f t="shared" si="14"/>
        <v/>
      </c>
      <c r="O865" s="24" t="str">
        <f>IF(ISERROR(VLOOKUP($B865,Zoznamy!$B$4:$K$12,10,FALSE)),"",VLOOKUP($B865,Zoznamy!$B$4:$K$12,10,FALSE))</f>
        <v/>
      </c>
    </row>
    <row r="866" spans="1:15" x14ac:dyDescent="0.25">
      <c r="A866" s="12"/>
      <c r="B866" s="18" t="s">
        <v>1076</v>
      </c>
      <c r="C866" s="12" t="str">
        <f>IF(ISERROR(VLOOKUP($B866,Zoznamy!$B$4:$C$11,2,FALSE)),"",VLOOKUP($B866,Zoznamy!$B$4:$C$11,2,FALSE))</f>
        <v/>
      </c>
      <c r="D866" s="18" t="s">
        <v>1154</v>
      </c>
      <c r="E866" s="18" t="s">
        <v>1164</v>
      </c>
      <c r="F866" s="18"/>
      <c r="G866" s="18" t="s">
        <v>1166</v>
      </c>
      <c r="H866" s="100" t="s">
        <v>1165</v>
      </c>
      <c r="I866" s="12" t="str">
        <f>IF(ISERROR(VLOOKUP($H866,Zoznamy!$H$3:$I$620,2,FALSE)),"",VLOOKUP($H866,Zoznamy!$H$3:$I$620,2,FALSE))</f>
        <v/>
      </c>
      <c r="J866" s="24"/>
      <c r="K866" s="24" t="s">
        <v>1156</v>
      </c>
      <c r="L866" s="24" t="str">
        <f>IF(ISERROR(VLOOKUP($B866&amp;" "&amp;$M866,Zoznamy!$N$4:$O$14,2,FALSE)),"",VLOOKUP($B866&amp;" "&amp;$M866,Zoznamy!$N$4:$O$14,2,FALSE))</f>
        <v/>
      </c>
      <c r="M866" s="24" t="str">
        <f>IF(ISERROR(VLOOKUP($K866,Zoznamy!$L$4:$M$7,2,FALSE)),"",VLOOKUP($K866,Zoznamy!$L$4:$M$7,2,FALSE))</f>
        <v/>
      </c>
      <c r="N866" s="24" t="str">
        <f t="shared" si="14"/>
        <v/>
      </c>
      <c r="O866" s="24" t="str">
        <f>IF(ISERROR(VLOOKUP($B866,Zoznamy!$B$4:$K$12,10,FALSE)),"",VLOOKUP($B866,Zoznamy!$B$4:$K$12,10,FALSE))</f>
        <v/>
      </c>
    </row>
    <row r="867" spans="1:15" x14ac:dyDescent="0.25">
      <c r="A867" s="12"/>
      <c r="B867" s="18" t="s">
        <v>1076</v>
      </c>
      <c r="C867" s="12" t="str">
        <f>IF(ISERROR(VLOOKUP($B867,Zoznamy!$B$4:$C$11,2,FALSE)),"",VLOOKUP($B867,Zoznamy!$B$4:$C$11,2,FALSE))</f>
        <v/>
      </c>
      <c r="D867" s="18" t="s">
        <v>1154</v>
      </c>
      <c r="E867" s="18" t="s">
        <v>1164</v>
      </c>
      <c r="F867" s="18"/>
      <c r="G867" s="18" t="s">
        <v>1166</v>
      </c>
      <c r="H867" s="100" t="s">
        <v>1165</v>
      </c>
      <c r="I867" s="12" t="str">
        <f>IF(ISERROR(VLOOKUP($H867,Zoznamy!$H$3:$I$620,2,FALSE)),"",VLOOKUP($H867,Zoznamy!$H$3:$I$620,2,FALSE))</f>
        <v/>
      </c>
      <c r="J867" s="24"/>
      <c r="K867" s="24" t="s">
        <v>1156</v>
      </c>
      <c r="L867" s="24" t="str">
        <f>IF(ISERROR(VLOOKUP($B867&amp;" "&amp;$M867,Zoznamy!$N$4:$O$14,2,FALSE)),"",VLOOKUP($B867&amp;" "&amp;$M867,Zoznamy!$N$4:$O$14,2,FALSE))</f>
        <v/>
      </c>
      <c r="M867" s="24" t="str">
        <f>IF(ISERROR(VLOOKUP($K867,Zoznamy!$L$4:$M$7,2,FALSE)),"",VLOOKUP($K867,Zoznamy!$L$4:$M$7,2,FALSE))</f>
        <v/>
      </c>
      <c r="N867" s="24" t="str">
        <f t="shared" si="14"/>
        <v/>
      </c>
      <c r="O867" s="24" t="str">
        <f>IF(ISERROR(VLOOKUP($B867,Zoznamy!$B$4:$K$12,10,FALSE)),"",VLOOKUP($B867,Zoznamy!$B$4:$K$12,10,FALSE))</f>
        <v/>
      </c>
    </row>
    <row r="868" spans="1:15" x14ac:dyDescent="0.25">
      <c r="A868" s="12"/>
      <c r="B868" s="18" t="s">
        <v>1076</v>
      </c>
      <c r="C868" s="12" t="str">
        <f>IF(ISERROR(VLOOKUP($B868,Zoznamy!$B$4:$C$11,2,FALSE)),"",VLOOKUP($B868,Zoznamy!$B$4:$C$11,2,FALSE))</f>
        <v/>
      </c>
      <c r="D868" s="18" t="s">
        <v>1154</v>
      </c>
      <c r="E868" s="18" t="s">
        <v>1164</v>
      </c>
      <c r="F868" s="18"/>
      <c r="G868" s="18" t="s">
        <v>1166</v>
      </c>
      <c r="H868" s="100" t="s">
        <v>1165</v>
      </c>
      <c r="I868" s="12" t="str">
        <f>IF(ISERROR(VLOOKUP($H868,Zoznamy!$H$3:$I$620,2,FALSE)),"",VLOOKUP($H868,Zoznamy!$H$3:$I$620,2,FALSE))</f>
        <v/>
      </c>
      <c r="J868" s="24"/>
      <c r="K868" s="24" t="s">
        <v>1156</v>
      </c>
      <c r="L868" s="24" t="str">
        <f>IF(ISERROR(VLOOKUP($B868&amp;" "&amp;$M868,Zoznamy!$N$4:$O$14,2,FALSE)),"",VLOOKUP($B868&amp;" "&amp;$M868,Zoznamy!$N$4:$O$14,2,FALSE))</f>
        <v/>
      </c>
      <c r="M868" s="24" t="str">
        <f>IF(ISERROR(VLOOKUP($K868,Zoznamy!$L$4:$M$7,2,FALSE)),"",VLOOKUP($K868,Zoznamy!$L$4:$M$7,2,FALSE))</f>
        <v/>
      </c>
      <c r="N868" s="24" t="str">
        <f t="shared" si="14"/>
        <v/>
      </c>
      <c r="O868" s="24" t="str">
        <f>IF(ISERROR(VLOOKUP($B868,Zoznamy!$B$4:$K$12,10,FALSE)),"",VLOOKUP($B868,Zoznamy!$B$4:$K$12,10,FALSE))</f>
        <v/>
      </c>
    </row>
    <row r="869" spans="1:15" x14ac:dyDescent="0.25">
      <c r="A869" s="12"/>
      <c r="B869" s="18" t="s">
        <v>1076</v>
      </c>
      <c r="C869" s="12" t="str">
        <f>IF(ISERROR(VLOOKUP($B869,Zoznamy!$B$4:$C$11,2,FALSE)),"",VLOOKUP($B869,Zoznamy!$B$4:$C$11,2,FALSE))</f>
        <v/>
      </c>
      <c r="D869" s="18" t="s">
        <v>1154</v>
      </c>
      <c r="E869" s="18" t="s">
        <v>1164</v>
      </c>
      <c r="F869" s="18"/>
      <c r="G869" s="18" t="s">
        <v>1166</v>
      </c>
      <c r="H869" s="100" t="s">
        <v>1165</v>
      </c>
      <c r="I869" s="12" t="str">
        <f>IF(ISERROR(VLOOKUP($H869,Zoznamy!$H$3:$I$620,2,FALSE)),"",VLOOKUP($H869,Zoznamy!$H$3:$I$620,2,FALSE))</f>
        <v/>
      </c>
      <c r="J869" s="24"/>
      <c r="K869" s="24" t="s">
        <v>1156</v>
      </c>
      <c r="L869" s="24" t="str">
        <f>IF(ISERROR(VLOOKUP($B869&amp;" "&amp;$M869,Zoznamy!$N$4:$O$14,2,FALSE)),"",VLOOKUP($B869&amp;" "&amp;$M869,Zoznamy!$N$4:$O$14,2,FALSE))</f>
        <v/>
      </c>
      <c r="M869" s="24" t="str">
        <f>IF(ISERROR(VLOOKUP($K869,Zoznamy!$L$4:$M$7,2,FALSE)),"",VLOOKUP($K869,Zoznamy!$L$4:$M$7,2,FALSE))</f>
        <v/>
      </c>
      <c r="N869" s="24" t="str">
        <f t="shared" si="14"/>
        <v/>
      </c>
      <c r="O869" s="24" t="str">
        <f>IF(ISERROR(VLOOKUP($B869,Zoznamy!$B$4:$K$12,10,FALSE)),"",VLOOKUP($B869,Zoznamy!$B$4:$K$12,10,FALSE))</f>
        <v/>
      </c>
    </row>
    <row r="870" spans="1:15" x14ac:dyDescent="0.25">
      <c r="A870" s="12"/>
      <c r="B870" s="18" t="s">
        <v>1076</v>
      </c>
      <c r="C870" s="12" t="str">
        <f>IF(ISERROR(VLOOKUP($B870,Zoznamy!$B$4:$C$11,2,FALSE)),"",VLOOKUP($B870,Zoznamy!$B$4:$C$11,2,FALSE))</f>
        <v/>
      </c>
      <c r="D870" s="18" t="s">
        <v>1154</v>
      </c>
      <c r="E870" s="18" t="s">
        <v>1164</v>
      </c>
      <c r="F870" s="18"/>
      <c r="G870" s="18" t="s">
        <v>1166</v>
      </c>
      <c r="H870" s="100" t="s">
        <v>1165</v>
      </c>
      <c r="I870" s="12" t="str">
        <f>IF(ISERROR(VLOOKUP($H870,Zoznamy!$H$3:$I$620,2,FALSE)),"",VLOOKUP($H870,Zoznamy!$H$3:$I$620,2,FALSE))</f>
        <v/>
      </c>
      <c r="J870" s="24"/>
      <c r="K870" s="24" t="s">
        <v>1156</v>
      </c>
      <c r="L870" s="24" t="str">
        <f>IF(ISERROR(VLOOKUP($B870&amp;" "&amp;$M870,Zoznamy!$N$4:$O$14,2,FALSE)),"",VLOOKUP($B870&amp;" "&amp;$M870,Zoznamy!$N$4:$O$14,2,FALSE))</f>
        <v/>
      </c>
      <c r="M870" s="24" t="str">
        <f>IF(ISERROR(VLOOKUP($K870,Zoznamy!$L$4:$M$7,2,FALSE)),"",VLOOKUP($K870,Zoznamy!$L$4:$M$7,2,FALSE))</f>
        <v/>
      </c>
      <c r="N870" s="24" t="str">
        <f t="shared" si="14"/>
        <v/>
      </c>
      <c r="O870" s="24" t="str">
        <f>IF(ISERROR(VLOOKUP($B870,Zoznamy!$B$4:$K$12,10,FALSE)),"",VLOOKUP($B870,Zoznamy!$B$4:$K$12,10,FALSE))</f>
        <v/>
      </c>
    </row>
    <row r="871" spans="1:15" x14ac:dyDescent="0.25">
      <c r="A871" s="12"/>
      <c r="B871" s="18" t="s">
        <v>1076</v>
      </c>
      <c r="C871" s="12" t="str">
        <f>IF(ISERROR(VLOOKUP($B871,Zoznamy!$B$4:$C$11,2,FALSE)),"",VLOOKUP($B871,Zoznamy!$B$4:$C$11,2,FALSE))</f>
        <v/>
      </c>
      <c r="D871" s="18" t="s">
        <v>1154</v>
      </c>
      <c r="E871" s="18" t="s">
        <v>1164</v>
      </c>
      <c r="F871" s="18"/>
      <c r="G871" s="18" t="s">
        <v>1166</v>
      </c>
      <c r="H871" s="100" t="s">
        <v>1165</v>
      </c>
      <c r="I871" s="12" t="str">
        <f>IF(ISERROR(VLOOKUP($H871,Zoznamy!$H$3:$I$620,2,FALSE)),"",VLOOKUP($H871,Zoznamy!$H$3:$I$620,2,FALSE))</f>
        <v/>
      </c>
      <c r="J871" s="24"/>
      <c r="K871" s="24" t="s">
        <v>1156</v>
      </c>
      <c r="L871" s="24" t="str">
        <f>IF(ISERROR(VLOOKUP($B871&amp;" "&amp;$M871,Zoznamy!$N$4:$O$14,2,FALSE)),"",VLOOKUP($B871&amp;" "&amp;$M871,Zoznamy!$N$4:$O$14,2,FALSE))</f>
        <v/>
      </c>
      <c r="M871" s="24" t="str">
        <f>IF(ISERROR(VLOOKUP($K871,Zoznamy!$L$4:$M$7,2,FALSE)),"",VLOOKUP($K871,Zoznamy!$L$4:$M$7,2,FALSE))</f>
        <v/>
      </c>
      <c r="N871" s="24" t="str">
        <f t="shared" si="14"/>
        <v/>
      </c>
      <c r="O871" s="24" t="str">
        <f>IF(ISERROR(VLOOKUP($B871,Zoznamy!$B$4:$K$12,10,FALSE)),"",VLOOKUP($B871,Zoznamy!$B$4:$K$12,10,FALSE))</f>
        <v/>
      </c>
    </row>
    <row r="872" spans="1:15" x14ac:dyDescent="0.25">
      <c r="A872" s="12"/>
      <c r="B872" s="18" t="s">
        <v>1076</v>
      </c>
      <c r="C872" s="12" t="str">
        <f>IF(ISERROR(VLOOKUP($B872,Zoznamy!$B$4:$C$11,2,FALSE)),"",VLOOKUP($B872,Zoznamy!$B$4:$C$11,2,FALSE))</f>
        <v/>
      </c>
      <c r="D872" s="18" t="s">
        <v>1154</v>
      </c>
      <c r="E872" s="18" t="s">
        <v>1164</v>
      </c>
      <c r="F872" s="18"/>
      <c r="G872" s="18" t="s">
        <v>1166</v>
      </c>
      <c r="H872" s="100" t="s">
        <v>1165</v>
      </c>
      <c r="I872" s="12" t="str">
        <f>IF(ISERROR(VLOOKUP($H872,Zoznamy!$H$3:$I$620,2,FALSE)),"",VLOOKUP($H872,Zoznamy!$H$3:$I$620,2,FALSE))</f>
        <v/>
      </c>
      <c r="J872" s="24"/>
      <c r="K872" s="24" t="s">
        <v>1156</v>
      </c>
      <c r="L872" s="24" t="str">
        <f>IF(ISERROR(VLOOKUP($B872&amp;" "&amp;$M872,Zoznamy!$N$4:$O$14,2,FALSE)),"",VLOOKUP($B872&amp;" "&amp;$M872,Zoznamy!$N$4:$O$14,2,FALSE))</f>
        <v/>
      </c>
      <c r="M872" s="24" t="str">
        <f>IF(ISERROR(VLOOKUP($K872,Zoznamy!$L$4:$M$7,2,FALSE)),"",VLOOKUP($K872,Zoznamy!$L$4:$M$7,2,FALSE))</f>
        <v/>
      </c>
      <c r="N872" s="24" t="str">
        <f t="shared" si="14"/>
        <v/>
      </c>
      <c r="O872" s="24" t="str">
        <f>IF(ISERROR(VLOOKUP($B872,Zoznamy!$B$4:$K$12,10,FALSE)),"",VLOOKUP($B872,Zoznamy!$B$4:$K$12,10,FALSE))</f>
        <v/>
      </c>
    </row>
    <row r="873" spans="1:15" x14ac:dyDescent="0.25">
      <c r="A873" s="12"/>
      <c r="B873" s="18" t="s">
        <v>1076</v>
      </c>
      <c r="C873" s="12" t="str">
        <f>IF(ISERROR(VLOOKUP($B873,Zoznamy!$B$4:$C$11,2,FALSE)),"",VLOOKUP($B873,Zoznamy!$B$4:$C$11,2,FALSE))</f>
        <v/>
      </c>
      <c r="D873" s="18" t="s">
        <v>1154</v>
      </c>
      <c r="E873" s="18" t="s">
        <v>1164</v>
      </c>
      <c r="F873" s="18"/>
      <c r="G873" s="18" t="s">
        <v>1166</v>
      </c>
      <c r="H873" s="100" t="s">
        <v>1165</v>
      </c>
      <c r="I873" s="12" t="str">
        <f>IF(ISERROR(VLOOKUP($H873,Zoznamy!$H$3:$I$620,2,FALSE)),"",VLOOKUP($H873,Zoznamy!$H$3:$I$620,2,FALSE))</f>
        <v/>
      </c>
      <c r="J873" s="24"/>
      <c r="K873" s="24" t="s">
        <v>1156</v>
      </c>
      <c r="L873" s="24" t="str">
        <f>IF(ISERROR(VLOOKUP($B873&amp;" "&amp;$M873,Zoznamy!$N$4:$O$14,2,FALSE)),"",VLOOKUP($B873&amp;" "&amp;$M873,Zoznamy!$N$4:$O$14,2,FALSE))</f>
        <v/>
      </c>
      <c r="M873" s="24" t="str">
        <f>IF(ISERROR(VLOOKUP($K873,Zoznamy!$L$4:$M$7,2,FALSE)),"",VLOOKUP($K873,Zoznamy!$L$4:$M$7,2,FALSE))</f>
        <v/>
      </c>
      <c r="N873" s="24" t="str">
        <f t="shared" si="14"/>
        <v/>
      </c>
      <c r="O873" s="24" t="str">
        <f>IF(ISERROR(VLOOKUP($B873,Zoznamy!$B$4:$K$12,10,FALSE)),"",VLOOKUP($B873,Zoznamy!$B$4:$K$12,10,FALSE))</f>
        <v/>
      </c>
    </row>
    <row r="874" spans="1:15" x14ac:dyDescent="0.25">
      <c r="A874" s="12"/>
      <c r="B874" s="18" t="s">
        <v>1076</v>
      </c>
      <c r="C874" s="12" t="str">
        <f>IF(ISERROR(VLOOKUP($B874,Zoznamy!$B$4:$C$11,2,FALSE)),"",VLOOKUP($B874,Zoznamy!$B$4:$C$11,2,FALSE))</f>
        <v/>
      </c>
      <c r="D874" s="18" t="s">
        <v>1154</v>
      </c>
      <c r="E874" s="18" t="s">
        <v>1164</v>
      </c>
      <c r="F874" s="18"/>
      <c r="G874" s="18" t="s">
        <v>1166</v>
      </c>
      <c r="H874" s="100" t="s">
        <v>1165</v>
      </c>
      <c r="I874" s="12" t="str">
        <f>IF(ISERROR(VLOOKUP($H874,Zoznamy!$H$3:$I$620,2,FALSE)),"",VLOOKUP($H874,Zoznamy!$H$3:$I$620,2,FALSE))</f>
        <v/>
      </c>
      <c r="J874" s="24"/>
      <c r="K874" s="24" t="s">
        <v>1156</v>
      </c>
      <c r="L874" s="24" t="str">
        <f>IF(ISERROR(VLOOKUP($B874&amp;" "&amp;$M874,Zoznamy!$N$4:$O$14,2,FALSE)),"",VLOOKUP($B874&amp;" "&amp;$M874,Zoznamy!$N$4:$O$14,2,FALSE))</f>
        <v/>
      </c>
      <c r="M874" s="24" t="str">
        <f>IF(ISERROR(VLOOKUP($K874,Zoznamy!$L$4:$M$7,2,FALSE)),"",VLOOKUP($K874,Zoznamy!$L$4:$M$7,2,FALSE))</f>
        <v/>
      </c>
      <c r="N874" s="24" t="str">
        <f t="shared" si="14"/>
        <v/>
      </c>
      <c r="O874" s="24" t="str">
        <f>IF(ISERROR(VLOOKUP($B874,Zoznamy!$B$4:$K$12,10,FALSE)),"",VLOOKUP($B874,Zoznamy!$B$4:$K$12,10,FALSE))</f>
        <v/>
      </c>
    </row>
    <row r="875" spans="1:15" x14ac:dyDescent="0.25">
      <c r="A875" s="12"/>
      <c r="B875" s="18" t="s">
        <v>1076</v>
      </c>
      <c r="C875" s="12" t="str">
        <f>IF(ISERROR(VLOOKUP($B875,Zoznamy!$B$4:$C$11,2,FALSE)),"",VLOOKUP($B875,Zoznamy!$B$4:$C$11,2,FALSE))</f>
        <v/>
      </c>
      <c r="D875" s="18" t="s">
        <v>1154</v>
      </c>
      <c r="E875" s="18" t="s">
        <v>1164</v>
      </c>
      <c r="F875" s="18"/>
      <c r="G875" s="18" t="s">
        <v>1166</v>
      </c>
      <c r="H875" s="100" t="s">
        <v>1165</v>
      </c>
      <c r="I875" s="12" t="str">
        <f>IF(ISERROR(VLOOKUP($H875,Zoznamy!$H$3:$I$620,2,FALSE)),"",VLOOKUP($H875,Zoznamy!$H$3:$I$620,2,FALSE))</f>
        <v/>
      </c>
      <c r="J875" s="24"/>
      <c r="K875" s="24" t="s">
        <v>1156</v>
      </c>
      <c r="L875" s="24" t="str">
        <f>IF(ISERROR(VLOOKUP($B875&amp;" "&amp;$M875,Zoznamy!$N$4:$O$14,2,FALSE)),"",VLOOKUP($B875&amp;" "&amp;$M875,Zoznamy!$N$4:$O$14,2,FALSE))</f>
        <v/>
      </c>
      <c r="M875" s="24" t="str">
        <f>IF(ISERROR(VLOOKUP($K875,Zoznamy!$L$4:$M$7,2,FALSE)),"",VLOOKUP($K875,Zoznamy!$L$4:$M$7,2,FALSE))</f>
        <v/>
      </c>
      <c r="N875" s="24" t="str">
        <f t="shared" si="14"/>
        <v/>
      </c>
      <c r="O875" s="24" t="str">
        <f>IF(ISERROR(VLOOKUP($B875,Zoznamy!$B$4:$K$12,10,FALSE)),"",VLOOKUP($B875,Zoznamy!$B$4:$K$12,10,FALSE))</f>
        <v/>
      </c>
    </row>
    <row r="876" spans="1:15" x14ac:dyDescent="0.25">
      <c r="A876" s="12"/>
      <c r="B876" s="18" t="s">
        <v>1076</v>
      </c>
      <c r="C876" s="12" t="str">
        <f>IF(ISERROR(VLOOKUP($B876,Zoznamy!$B$4:$C$11,2,FALSE)),"",VLOOKUP($B876,Zoznamy!$B$4:$C$11,2,FALSE))</f>
        <v/>
      </c>
      <c r="D876" s="18" t="s">
        <v>1154</v>
      </c>
      <c r="E876" s="18" t="s">
        <v>1164</v>
      </c>
      <c r="F876" s="18"/>
      <c r="G876" s="18" t="s">
        <v>1166</v>
      </c>
      <c r="H876" s="100" t="s">
        <v>1165</v>
      </c>
      <c r="I876" s="12" t="str">
        <f>IF(ISERROR(VLOOKUP($H876,Zoznamy!$H$3:$I$620,2,FALSE)),"",VLOOKUP($H876,Zoznamy!$H$3:$I$620,2,FALSE))</f>
        <v/>
      </c>
      <c r="J876" s="24"/>
      <c r="K876" s="24" t="s">
        <v>1156</v>
      </c>
      <c r="L876" s="24" t="str">
        <f>IF(ISERROR(VLOOKUP($B876&amp;" "&amp;$M876,Zoznamy!$N$4:$O$14,2,FALSE)),"",VLOOKUP($B876&amp;" "&amp;$M876,Zoznamy!$N$4:$O$14,2,FALSE))</f>
        <v/>
      </c>
      <c r="M876" s="24" t="str">
        <f>IF(ISERROR(VLOOKUP($K876,Zoznamy!$L$4:$M$7,2,FALSE)),"",VLOOKUP($K876,Zoznamy!$L$4:$M$7,2,FALSE))</f>
        <v/>
      </c>
      <c r="N876" s="24" t="str">
        <f t="shared" si="14"/>
        <v/>
      </c>
      <c r="O876" s="24" t="str">
        <f>IF(ISERROR(VLOOKUP($B876,Zoznamy!$B$4:$K$12,10,FALSE)),"",VLOOKUP($B876,Zoznamy!$B$4:$K$12,10,FALSE))</f>
        <v/>
      </c>
    </row>
    <row r="877" spans="1:15" x14ac:dyDescent="0.25">
      <c r="A877" s="12"/>
      <c r="B877" s="18" t="s">
        <v>1076</v>
      </c>
      <c r="C877" s="12" t="str">
        <f>IF(ISERROR(VLOOKUP($B877,Zoznamy!$B$4:$C$11,2,FALSE)),"",VLOOKUP($B877,Zoznamy!$B$4:$C$11,2,FALSE))</f>
        <v/>
      </c>
      <c r="D877" s="18" t="s">
        <v>1154</v>
      </c>
      <c r="E877" s="18" t="s">
        <v>1164</v>
      </c>
      <c r="F877" s="18"/>
      <c r="G877" s="18" t="s">
        <v>1166</v>
      </c>
      <c r="H877" s="100" t="s">
        <v>1165</v>
      </c>
      <c r="I877" s="12" t="str">
        <f>IF(ISERROR(VLOOKUP($H877,Zoznamy!$H$3:$I$620,2,FALSE)),"",VLOOKUP($H877,Zoznamy!$H$3:$I$620,2,FALSE))</f>
        <v/>
      </c>
      <c r="J877" s="24"/>
      <c r="K877" s="24" t="s">
        <v>1156</v>
      </c>
      <c r="L877" s="24" t="str">
        <f>IF(ISERROR(VLOOKUP($B877&amp;" "&amp;$M877,Zoznamy!$N$4:$O$14,2,FALSE)),"",VLOOKUP($B877&amp;" "&amp;$M877,Zoznamy!$N$4:$O$14,2,FALSE))</f>
        <v/>
      </c>
      <c r="M877" s="24" t="str">
        <f>IF(ISERROR(VLOOKUP($K877,Zoznamy!$L$4:$M$7,2,FALSE)),"",VLOOKUP($K877,Zoznamy!$L$4:$M$7,2,FALSE))</f>
        <v/>
      </c>
      <c r="N877" s="24" t="str">
        <f t="shared" si="14"/>
        <v/>
      </c>
      <c r="O877" s="24" t="str">
        <f>IF(ISERROR(VLOOKUP($B877,Zoznamy!$B$4:$K$12,10,FALSE)),"",VLOOKUP($B877,Zoznamy!$B$4:$K$12,10,FALSE))</f>
        <v/>
      </c>
    </row>
    <row r="878" spans="1:15" x14ac:dyDescent="0.25">
      <c r="A878" s="12"/>
      <c r="B878" s="18" t="s">
        <v>1076</v>
      </c>
      <c r="C878" s="12" t="str">
        <f>IF(ISERROR(VLOOKUP($B878,Zoznamy!$B$4:$C$11,2,FALSE)),"",VLOOKUP($B878,Zoznamy!$B$4:$C$11,2,FALSE))</f>
        <v/>
      </c>
      <c r="D878" s="18" t="s">
        <v>1154</v>
      </c>
      <c r="E878" s="18" t="s">
        <v>1164</v>
      </c>
      <c r="F878" s="18"/>
      <c r="G878" s="18" t="s">
        <v>1166</v>
      </c>
      <c r="H878" s="100" t="s">
        <v>1165</v>
      </c>
      <c r="I878" s="12" t="str">
        <f>IF(ISERROR(VLOOKUP($H878,Zoznamy!$H$3:$I$620,2,FALSE)),"",VLOOKUP($H878,Zoznamy!$H$3:$I$620,2,FALSE))</f>
        <v/>
      </c>
      <c r="J878" s="24"/>
      <c r="K878" s="24" t="s">
        <v>1156</v>
      </c>
      <c r="L878" s="24" t="str">
        <f>IF(ISERROR(VLOOKUP($B878&amp;" "&amp;$M878,Zoznamy!$N$4:$O$14,2,FALSE)),"",VLOOKUP($B878&amp;" "&amp;$M878,Zoznamy!$N$4:$O$14,2,FALSE))</f>
        <v/>
      </c>
      <c r="M878" s="24" t="str">
        <f>IF(ISERROR(VLOOKUP($K878,Zoznamy!$L$4:$M$7,2,FALSE)),"",VLOOKUP($K878,Zoznamy!$L$4:$M$7,2,FALSE))</f>
        <v/>
      </c>
      <c r="N878" s="24" t="str">
        <f t="shared" si="14"/>
        <v/>
      </c>
      <c r="O878" s="24" t="str">
        <f>IF(ISERROR(VLOOKUP($B878,Zoznamy!$B$4:$K$12,10,FALSE)),"",VLOOKUP($B878,Zoznamy!$B$4:$K$12,10,FALSE))</f>
        <v/>
      </c>
    </row>
    <row r="879" spans="1:15" x14ac:dyDescent="0.25">
      <c r="A879" s="12"/>
      <c r="B879" s="18" t="s">
        <v>1076</v>
      </c>
      <c r="C879" s="12" t="str">
        <f>IF(ISERROR(VLOOKUP($B879,Zoznamy!$B$4:$C$11,2,FALSE)),"",VLOOKUP($B879,Zoznamy!$B$4:$C$11,2,FALSE))</f>
        <v/>
      </c>
      <c r="D879" s="18" t="s">
        <v>1154</v>
      </c>
      <c r="E879" s="18" t="s">
        <v>1164</v>
      </c>
      <c r="F879" s="18"/>
      <c r="G879" s="18" t="s">
        <v>1166</v>
      </c>
      <c r="H879" s="100" t="s">
        <v>1165</v>
      </c>
      <c r="I879" s="12" t="str">
        <f>IF(ISERROR(VLOOKUP($H879,Zoznamy!$H$3:$I$620,2,FALSE)),"",VLOOKUP($H879,Zoznamy!$H$3:$I$620,2,FALSE))</f>
        <v/>
      </c>
      <c r="J879" s="24"/>
      <c r="K879" s="24" t="s">
        <v>1156</v>
      </c>
      <c r="L879" s="24" t="str">
        <f>IF(ISERROR(VLOOKUP($B879&amp;" "&amp;$M879,Zoznamy!$N$4:$O$14,2,FALSE)),"",VLOOKUP($B879&amp;" "&amp;$M879,Zoznamy!$N$4:$O$14,2,FALSE))</f>
        <v/>
      </c>
      <c r="M879" s="24" t="str">
        <f>IF(ISERROR(VLOOKUP($K879,Zoznamy!$L$4:$M$7,2,FALSE)),"",VLOOKUP($K879,Zoznamy!$L$4:$M$7,2,FALSE))</f>
        <v/>
      </c>
      <c r="N879" s="24" t="str">
        <f t="shared" si="14"/>
        <v/>
      </c>
      <c r="O879" s="24" t="str">
        <f>IF(ISERROR(VLOOKUP($B879,Zoznamy!$B$4:$K$12,10,FALSE)),"",VLOOKUP($B879,Zoznamy!$B$4:$K$12,10,FALSE))</f>
        <v/>
      </c>
    </row>
    <row r="880" spans="1:15" x14ac:dyDescent="0.25">
      <c r="A880" s="12"/>
      <c r="B880" s="18" t="s">
        <v>1076</v>
      </c>
      <c r="C880" s="12" t="str">
        <f>IF(ISERROR(VLOOKUP($B880,Zoznamy!$B$4:$C$11,2,FALSE)),"",VLOOKUP($B880,Zoznamy!$B$4:$C$11,2,FALSE))</f>
        <v/>
      </c>
      <c r="D880" s="18" t="s">
        <v>1154</v>
      </c>
      <c r="E880" s="18" t="s">
        <v>1164</v>
      </c>
      <c r="F880" s="18"/>
      <c r="G880" s="18" t="s">
        <v>1166</v>
      </c>
      <c r="H880" s="100" t="s">
        <v>1165</v>
      </c>
      <c r="I880" s="12" t="str">
        <f>IF(ISERROR(VLOOKUP($H880,Zoznamy!$H$3:$I$620,2,FALSE)),"",VLOOKUP($H880,Zoznamy!$H$3:$I$620,2,FALSE))</f>
        <v/>
      </c>
      <c r="J880" s="24"/>
      <c r="K880" s="24" t="s">
        <v>1156</v>
      </c>
      <c r="L880" s="24" t="str">
        <f>IF(ISERROR(VLOOKUP($B880&amp;" "&amp;$M880,Zoznamy!$N$4:$O$14,2,FALSE)),"",VLOOKUP($B880&amp;" "&amp;$M880,Zoznamy!$N$4:$O$14,2,FALSE))</f>
        <v/>
      </c>
      <c r="M880" s="24" t="str">
        <f>IF(ISERROR(VLOOKUP($K880,Zoznamy!$L$4:$M$7,2,FALSE)),"",VLOOKUP($K880,Zoznamy!$L$4:$M$7,2,FALSE))</f>
        <v/>
      </c>
      <c r="N880" s="24" t="str">
        <f t="shared" si="14"/>
        <v/>
      </c>
      <c r="O880" s="24" t="str">
        <f>IF(ISERROR(VLOOKUP($B880,Zoznamy!$B$4:$K$12,10,FALSE)),"",VLOOKUP($B880,Zoznamy!$B$4:$K$12,10,FALSE))</f>
        <v/>
      </c>
    </row>
    <row r="881" spans="1:15" x14ac:dyDescent="0.25">
      <c r="A881" s="12"/>
      <c r="B881" s="18" t="s">
        <v>1076</v>
      </c>
      <c r="C881" s="12" t="str">
        <f>IF(ISERROR(VLOOKUP($B881,Zoznamy!$B$4:$C$11,2,FALSE)),"",VLOOKUP($B881,Zoznamy!$B$4:$C$11,2,FALSE))</f>
        <v/>
      </c>
      <c r="D881" s="18" t="s">
        <v>1154</v>
      </c>
      <c r="E881" s="18" t="s">
        <v>1164</v>
      </c>
      <c r="F881" s="18"/>
      <c r="G881" s="18" t="s">
        <v>1166</v>
      </c>
      <c r="H881" s="100" t="s">
        <v>1165</v>
      </c>
      <c r="I881" s="12" t="str">
        <f>IF(ISERROR(VLOOKUP($H881,Zoznamy!$H$3:$I$620,2,FALSE)),"",VLOOKUP($H881,Zoznamy!$H$3:$I$620,2,FALSE))</f>
        <v/>
      </c>
      <c r="J881" s="24"/>
      <c r="K881" s="24" t="s">
        <v>1156</v>
      </c>
      <c r="L881" s="24" t="str">
        <f>IF(ISERROR(VLOOKUP($B881&amp;" "&amp;$M881,Zoznamy!$N$4:$O$14,2,FALSE)),"",VLOOKUP($B881&amp;" "&amp;$M881,Zoznamy!$N$4:$O$14,2,FALSE))</f>
        <v/>
      </c>
      <c r="M881" s="24" t="str">
        <f>IF(ISERROR(VLOOKUP($K881,Zoznamy!$L$4:$M$7,2,FALSE)),"",VLOOKUP($K881,Zoznamy!$L$4:$M$7,2,FALSE))</f>
        <v/>
      </c>
      <c r="N881" s="24" t="str">
        <f t="shared" si="14"/>
        <v/>
      </c>
      <c r="O881" s="24" t="str">
        <f>IF(ISERROR(VLOOKUP($B881,Zoznamy!$B$4:$K$12,10,FALSE)),"",VLOOKUP($B881,Zoznamy!$B$4:$K$12,10,FALSE))</f>
        <v/>
      </c>
    </row>
    <row r="882" spans="1:15" x14ac:dyDescent="0.25">
      <c r="A882" s="12"/>
      <c r="B882" s="18" t="s">
        <v>1076</v>
      </c>
      <c r="C882" s="12" t="str">
        <f>IF(ISERROR(VLOOKUP($B882,Zoznamy!$B$4:$C$11,2,FALSE)),"",VLOOKUP($B882,Zoznamy!$B$4:$C$11,2,FALSE))</f>
        <v/>
      </c>
      <c r="D882" s="18" t="s">
        <v>1154</v>
      </c>
      <c r="E882" s="18" t="s">
        <v>1164</v>
      </c>
      <c r="F882" s="18"/>
      <c r="G882" s="18" t="s">
        <v>1166</v>
      </c>
      <c r="H882" s="100" t="s">
        <v>1165</v>
      </c>
      <c r="I882" s="12" t="str">
        <f>IF(ISERROR(VLOOKUP($H882,Zoznamy!$H$3:$I$620,2,FALSE)),"",VLOOKUP($H882,Zoznamy!$H$3:$I$620,2,FALSE))</f>
        <v/>
      </c>
      <c r="J882" s="24"/>
      <c r="K882" s="24" t="s">
        <v>1156</v>
      </c>
      <c r="L882" s="24" t="str">
        <f>IF(ISERROR(VLOOKUP($B882&amp;" "&amp;$M882,Zoznamy!$N$4:$O$14,2,FALSE)),"",VLOOKUP($B882&amp;" "&amp;$M882,Zoznamy!$N$4:$O$14,2,FALSE))</f>
        <v/>
      </c>
      <c r="M882" s="24" t="str">
        <f>IF(ISERROR(VLOOKUP($K882,Zoznamy!$L$4:$M$7,2,FALSE)),"",VLOOKUP($K882,Zoznamy!$L$4:$M$7,2,FALSE))</f>
        <v/>
      </c>
      <c r="N882" s="24" t="str">
        <f t="shared" si="14"/>
        <v/>
      </c>
      <c r="O882" s="24" t="str">
        <f>IF(ISERROR(VLOOKUP($B882,Zoznamy!$B$4:$K$12,10,FALSE)),"",VLOOKUP($B882,Zoznamy!$B$4:$K$12,10,FALSE))</f>
        <v/>
      </c>
    </row>
    <row r="883" spans="1:15" x14ac:dyDescent="0.25">
      <c r="A883" s="12"/>
      <c r="B883" s="18" t="s">
        <v>1076</v>
      </c>
      <c r="C883" s="12" t="str">
        <f>IF(ISERROR(VLOOKUP($B883,Zoznamy!$B$4:$C$11,2,FALSE)),"",VLOOKUP($B883,Zoznamy!$B$4:$C$11,2,FALSE))</f>
        <v/>
      </c>
      <c r="D883" s="18" t="s">
        <v>1154</v>
      </c>
      <c r="E883" s="18" t="s">
        <v>1164</v>
      </c>
      <c r="F883" s="18"/>
      <c r="G883" s="18" t="s">
        <v>1166</v>
      </c>
      <c r="H883" s="100" t="s">
        <v>1165</v>
      </c>
      <c r="I883" s="12" t="str">
        <f>IF(ISERROR(VLOOKUP($H883,Zoznamy!$H$3:$I$620,2,FALSE)),"",VLOOKUP($H883,Zoznamy!$H$3:$I$620,2,FALSE))</f>
        <v/>
      </c>
      <c r="J883" s="24"/>
      <c r="K883" s="24" t="s">
        <v>1156</v>
      </c>
      <c r="L883" s="24" t="str">
        <f>IF(ISERROR(VLOOKUP($B883&amp;" "&amp;$M883,Zoznamy!$N$4:$O$14,2,FALSE)),"",VLOOKUP($B883&amp;" "&amp;$M883,Zoznamy!$N$4:$O$14,2,FALSE))</f>
        <v/>
      </c>
      <c r="M883" s="24" t="str">
        <f>IF(ISERROR(VLOOKUP($K883,Zoznamy!$L$4:$M$7,2,FALSE)),"",VLOOKUP($K883,Zoznamy!$L$4:$M$7,2,FALSE))</f>
        <v/>
      </c>
      <c r="N883" s="24" t="str">
        <f t="shared" si="14"/>
        <v/>
      </c>
      <c r="O883" s="24" t="str">
        <f>IF(ISERROR(VLOOKUP($B883,Zoznamy!$B$4:$K$12,10,FALSE)),"",VLOOKUP($B883,Zoznamy!$B$4:$K$12,10,FALSE))</f>
        <v/>
      </c>
    </row>
    <row r="884" spans="1:15" x14ac:dyDescent="0.25">
      <c r="A884" s="12"/>
      <c r="B884" s="18" t="s">
        <v>1076</v>
      </c>
      <c r="C884" s="12" t="str">
        <f>IF(ISERROR(VLOOKUP($B884,Zoznamy!$B$4:$C$11,2,FALSE)),"",VLOOKUP($B884,Zoznamy!$B$4:$C$11,2,FALSE))</f>
        <v/>
      </c>
      <c r="D884" s="18" t="s">
        <v>1154</v>
      </c>
      <c r="E884" s="18" t="s">
        <v>1164</v>
      </c>
      <c r="F884" s="18"/>
      <c r="G884" s="18" t="s">
        <v>1166</v>
      </c>
      <c r="H884" s="100" t="s">
        <v>1165</v>
      </c>
      <c r="I884" s="12" t="str">
        <f>IF(ISERROR(VLOOKUP($H884,Zoznamy!$H$3:$I$620,2,FALSE)),"",VLOOKUP($H884,Zoznamy!$H$3:$I$620,2,FALSE))</f>
        <v/>
      </c>
      <c r="J884" s="24"/>
      <c r="K884" s="24" t="s">
        <v>1156</v>
      </c>
      <c r="L884" s="24" t="str">
        <f>IF(ISERROR(VLOOKUP($B884&amp;" "&amp;$M884,Zoznamy!$N$4:$O$14,2,FALSE)),"",VLOOKUP($B884&amp;" "&amp;$M884,Zoznamy!$N$4:$O$14,2,FALSE))</f>
        <v/>
      </c>
      <c r="M884" s="24" t="str">
        <f>IF(ISERROR(VLOOKUP($K884,Zoznamy!$L$4:$M$7,2,FALSE)),"",VLOOKUP($K884,Zoznamy!$L$4:$M$7,2,FALSE))</f>
        <v/>
      </c>
      <c r="N884" s="24" t="str">
        <f t="shared" si="14"/>
        <v/>
      </c>
      <c r="O884" s="24" t="str">
        <f>IF(ISERROR(VLOOKUP($B884,Zoznamy!$B$4:$K$12,10,FALSE)),"",VLOOKUP($B884,Zoznamy!$B$4:$K$12,10,FALSE))</f>
        <v/>
      </c>
    </row>
    <row r="885" spans="1:15" x14ac:dyDescent="0.25">
      <c r="A885" s="12"/>
      <c r="B885" s="18" t="s">
        <v>1076</v>
      </c>
      <c r="C885" s="12" t="str">
        <f>IF(ISERROR(VLOOKUP($B885,Zoznamy!$B$4:$C$11,2,FALSE)),"",VLOOKUP($B885,Zoznamy!$B$4:$C$11,2,FALSE))</f>
        <v/>
      </c>
      <c r="D885" s="18" t="s">
        <v>1154</v>
      </c>
      <c r="E885" s="18" t="s">
        <v>1164</v>
      </c>
      <c r="F885" s="18"/>
      <c r="G885" s="18" t="s">
        <v>1166</v>
      </c>
      <c r="H885" s="100" t="s">
        <v>1165</v>
      </c>
      <c r="I885" s="12" t="str">
        <f>IF(ISERROR(VLOOKUP($H885,Zoznamy!$H$3:$I$620,2,FALSE)),"",VLOOKUP($H885,Zoznamy!$H$3:$I$620,2,FALSE))</f>
        <v/>
      </c>
      <c r="J885" s="24"/>
      <c r="K885" s="24" t="s">
        <v>1156</v>
      </c>
      <c r="L885" s="24" t="str">
        <f>IF(ISERROR(VLOOKUP($B885&amp;" "&amp;$M885,Zoznamy!$N$4:$O$14,2,FALSE)),"",VLOOKUP($B885&amp;" "&amp;$M885,Zoznamy!$N$4:$O$14,2,FALSE))</f>
        <v/>
      </c>
      <c r="M885" s="24" t="str">
        <f>IF(ISERROR(VLOOKUP($K885,Zoznamy!$L$4:$M$7,2,FALSE)),"",VLOOKUP($K885,Zoznamy!$L$4:$M$7,2,FALSE))</f>
        <v/>
      </c>
      <c r="N885" s="24" t="str">
        <f t="shared" si="14"/>
        <v/>
      </c>
      <c r="O885" s="24" t="str">
        <f>IF(ISERROR(VLOOKUP($B885,Zoznamy!$B$4:$K$12,10,FALSE)),"",VLOOKUP($B885,Zoznamy!$B$4:$K$12,10,FALSE))</f>
        <v/>
      </c>
    </row>
    <row r="886" spans="1:15" x14ac:dyDescent="0.25">
      <c r="A886" s="12"/>
      <c r="B886" s="18" t="s">
        <v>1076</v>
      </c>
      <c r="C886" s="12" t="str">
        <f>IF(ISERROR(VLOOKUP($B886,Zoznamy!$B$4:$C$11,2,FALSE)),"",VLOOKUP($B886,Zoznamy!$B$4:$C$11,2,FALSE))</f>
        <v/>
      </c>
      <c r="D886" s="18" t="s">
        <v>1154</v>
      </c>
      <c r="E886" s="18" t="s">
        <v>1164</v>
      </c>
      <c r="F886" s="18"/>
      <c r="G886" s="18" t="s">
        <v>1166</v>
      </c>
      <c r="H886" s="100" t="s">
        <v>1165</v>
      </c>
      <c r="I886" s="12" t="str">
        <f>IF(ISERROR(VLOOKUP($H886,Zoznamy!$H$3:$I$620,2,FALSE)),"",VLOOKUP($H886,Zoznamy!$H$3:$I$620,2,FALSE))</f>
        <v/>
      </c>
      <c r="J886" s="24"/>
      <c r="K886" s="24" t="s">
        <v>1156</v>
      </c>
      <c r="L886" s="24" t="str">
        <f>IF(ISERROR(VLOOKUP($B886&amp;" "&amp;$M886,Zoznamy!$N$4:$O$14,2,FALSE)),"",VLOOKUP($B886&amp;" "&amp;$M886,Zoznamy!$N$4:$O$14,2,FALSE))</f>
        <v/>
      </c>
      <c r="M886" s="24" t="str">
        <f>IF(ISERROR(VLOOKUP($K886,Zoznamy!$L$4:$M$7,2,FALSE)),"",VLOOKUP($K886,Zoznamy!$L$4:$M$7,2,FALSE))</f>
        <v/>
      </c>
      <c r="N886" s="24" t="str">
        <f t="shared" si="14"/>
        <v/>
      </c>
      <c r="O886" s="24" t="str">
        <f>IF(ISERROR(VLOOKUP($B886,Zoznamy!$B$4:$K$12,10,FALSE)),"",VLOOKUP($B886,Zoznamy!$B$4:$K$12,10,FALSE))</f>
        <v/>
      </c>
    </row>
    <row r="887" spans="1:15" x14ac:dyDescent="0.25">
      <c r="A887" s="12"/>
      <c r="B887" s="18" t="s">
        <v>1076</v>
      </c>
      <c r="C887" s="12" t="str">
        <f>IF(ISERROR(VLOOKUP($B887,Zoznamy!$B$4:$C$11,2,FALSE)),"",VLOOKUP($B887,Zoznamy!$B$4:$C$11,2,FALSE))</f>
        <v/>
      </c>
      <c r="D887" s="18" t="s">
        <v>1154</v>
      </c>
      <c r="E887" s="18" t="s">
        <v>1164</v>
      </c>
      <c r="F887" s="18"/>
      <c r="G887" s="18" t="s">
        <v>1166</v>
      </c>
      <c r="H887" s="100" t="s">
        <v>1165</v>
      </c>
      <c r="I887" s="12" t="str">
        <f>IF(ISERROR(VLOOKUP($H887,Zoznamy!$H$3:$I$620,2,FALSE)),"",VLOOKUP($H887,Zoznamy!$H$3:$I$620,2,FALSE))</f>
        <v/>
      </c>
      <c r="J887" s="24"/>
      <c r="K887" s="24" t="s">
        <v>1156</v>
      </c>
      <c r="L887" s="24" t="str">
        <f>IF(ISERROR(VLOOKUP($B887&amp;" "&amp;$M887,Zoznamy!$N$4:$O$14,2,FALSE)),"",VLOOKUP($B887&amp;" "&amp;$M887,Zoznamy!$N$4:$O$14,2,FALSE))</f>
        <v/>
      </c>
      <c r="M887" s="24" t="str">
        <f>IF(ISERROR(VLOOKUP($K887,Zoznamy!$L$4:$M$7,2,FALSE)),"",VLOOKUP($K887,Zoznamy!$L$4:$M$7,2,FALSE))</f>
        <v/>
      </c>
      <c r="N887" s="24" t="str">
        <f t="shared" si="14"/>
        <v/>
      </c>
      <c r="O887" s="24" t="str">
        <f>IF(ISERROR(VLOOKUP($B887,Zoznamy!$B$4:$K$12,10,FALSE)),"",VLOOKUP($B887,Zoznamy!$B$4:$K$12,10,FALSE))</f>
        <v/>
      </c>
    </row>
    <row r="888" spans="1:15" x14ac:dyDescent="0.25">
      <c r="A888" s="12"/>
      <c r="B888" s="18" t="s">
        <v>1076</v>
      </c>
      <c r="C888" s="12" t="str">
        <f>IF(ISERROR(VLOOKUP($B888,Zoznamy!$B$4:$C$11,2,FALSE)),"",VLOOKUP($B888,Zoznamy!$B$4:$C$11,2,FALSE))</f>
        <v/>
      </c>
      <c r="D888" s="18" t="s">
        <v>1154</v>
      </c>
      <c r="E888" s="18" t="s">
        <v>1164</v>
      </c>
      <c r="F888" s="18"/>
      <c r="G888" s="18" t="s">
        <v>1166</v>
      </c>
      <c r="H888" s="100" t="s">
        <v>1165</v>
      </c>
      <c r="I888" s="12" t="str">
        <f>IF(ISERROR(VLOOKUP($H888,Zoznamy!$H$3:$I$620,2,FALSE)),"",VLOOKUP($H888,Zoznamy!$H$3:$I$620,2,FALSE))</f>
        <v/>
      </c>
      <c r="J888" s="24"/>
      <c r="K888" s="24" t="s">
        <v>1156</v>
      </c>
      <c r="L888" s="24" t="str">
        <f>IF(ISERROR(VLOOKUP($B888&amp;" "&amp;$M888,Zoznamy!$N$4:$O$14,2,FALSE)),"",VLOOKUP($B888&amp;" "&amp;$M888,Zoznamy!$N$4:$O$14,2,FALSE))</f>
        <v/>
      </c>
      <c r="M888" s="24" t="str">
        <f>IF(ISERROR(VLOOKUP($K888,Zoznamy!$L$4:$M$7,2,FALSE)),"",VLOOKUP($K888,Zoznamy!$L$4:$M$7,2,FALSE))</f>
        <v/>
      </c>
      <c r="N888" s="24" t="str">
        <f t="shared" si="14"/>
        <v/>
      </c>
      <c r="O888" s="24" t="str">
        <f>IF(ISERROR(VLOOKUP($B888,Zoznamy!$B$4:$K$12,10,FALSE)),"",VLOOKUP($B888,Zoznamy!$B$4:$K$12,10,FALSE))</f>
        <v/>
      </c>
    </row>
    <row r="889" spans="1:15" x14ac:dyDescent="0.25">
      <c r="A889" s="12"/>
      <c r="B889" s="18" t="s">
        <v>1076</v>
      </c>
      <c r="C889" s="12" t="str">
        <f>IF(ISERROR(VLOOKUP($B889,Zoznamy!$B$4:$C$11,2,FALSE)),"",VLOOKUP($B889,Zoznamy!$B$4:$C$11,2,FALSE))</f>
        <v/>
      </c>
      <c r="D889" s="18" t="s">
        <v>1154</v>
      </c>
      <c r="E889" s="18" t="s">
        <v>1164</v>
      </c>
      <c r="F889" s="18"/>
      <c r="G889" s="18" t="s">
        <v>1166</v>
      </c>
      <c r="H889" s="100" t="s">
        <v>1165</v>
      </c>
      <c r="I889" s="12" t="str">
        <f>IF(ISERROR(VLOOKUP($H889,Zoznamy!$H$3:$I$620,2,FALSE)),"",VLOOKUP($H889,Zoznamy!$H$3:$I$620,2,FALSE))</f>
        <v/>
      </c>
      <c r="J889" s="24"/>
      <c r="K889" s="24" t="s">
        <v>1156</v>
      </c>
      <c r="L889" s="24" t="str">
        <f>IF(ISERROR(VLOOKUP($B889&amp;" "&amp;$M889,Zoznamy!$N$4:$O$14,2,FALSE)),"",VLOOKUP($B889&amp;" "&amp;$M889,Zoznamy!$N$4:$O$14,2,FALSE))</f>
        <v/>
      </c>
      <c r="M889" s="24" t="str">
        <f>IF(ISERROR(VLOOKUP($K889,Zoznamy!$L$4:$M$7,2,FALSE)),"",VLOOKUP($K889,Zoznamy!$L$4:$M$7,2,FALSE))</f>
        <v/>
      </c>
      <c r="N889" s="24" t="str">
        <f t="shared" si="14"/>
        <v/>
      </c>
      <c r="O889" s="24" t="str">
        <f>IF(ISERROR(VLOOKUP($B889,Zoznamy!$B$4:$K$12,10,FALSE)),"",VLOOKUP($B889,Zoznamy!$B$4:$K$12,10,FALSE))</f>
        <v/>
      </c>
    </row>
    <row r="890" spans="1:15" x14ac:dyDescent="0.25">
      <c r="A890" s="12"/>
      <c r="B890" s="18" t="s">
        <v>1076</v>
      </c>
      <c r="C890" s="12" t="str">
        <f>IF(ISERROR(VLOOKUP($B890,Zoznamy!$B$4:$C$11,2,FALSE)),"",VLOOKUP($B890,Zoznamy!$B$4:$C$11,2,FALSE))</f>
        <v/>
      </c>
      <c r="D890" s="18" t="s">
        <v>1154</v>
      </c>
      <c r="E890" s="18" t="s">
        <v>1164</v>
      </c>
      <c r="F890" s="18"/>
      <c r="G890" s="18" t="s">
        <v>1166</v>
      </c>
      <c r="H890" s="100" t="s">
        <v>1165</v>
      </c>
      <c r="I890" s="12" t="str">
        <f>IF(ISERROR(VLOOKUP($H890,Zoznamy!$H$3:$I$620,2,FALSE)),"",VLOOKUP($H890,Zoznamy!$H$3:$I$620,2,FALSE))</f>
        <v/>
      </c>
      <c r="J890" s="24"/>
      <c r="K890" s="24" t="s">
        <v>1156</v>
      </c>
      <c r="L890" s="24" t="str">
        <f>IF(ISERROR(VLOOKUP($B890&amp;" "&amp;$M890,Zoznamy!$N$4:$O$14,2,FALSE)),"",VLOOKUP($B890&amp;" "&amp;$M890,Zoznamy!$N$4:$O$14,2,FALSE))</f>
        <v/>
      </c>
      <c r="M890" s="24" t="str">
        <f>IF(ISERROR(VLOOKUP($K890,Zoznamy!$L$4:$M$7,2,FALSE)),"",VLOOKUP($K890,Zoznamy!$L$4:$M$7,2,FALSE))</f>
        <v/>
      </c>
      <c r="N890" s="24" t="str">
        <f t="shared" si="14"/>
        <v/>
      </c>
      <c r="O890" s="24" t="str">
        <f>IF(ISERROR(VLOOKUP($B890,Zoznamy!$B$4:$K$12,10,FALSE)),"",VLOOKUP($B890,Zoznamy!$B$4:$K$12,10,FALSE))</f>
        <v/>
      </c>
    </row>
    <row r="891" spans="1:15" x14ac:dyDescent="0.25">
      <c r="A891" s="12"/>
      <c r="B891" s="18" t="s">
        <v>1076</v>
      </c>
      <c r="C891" s="12" t="str">
        <f>IF(ISERROR(VLOOKUP($B891,Zoznamy!$B$4:$C$11,2,FALSE)),"",VLOOKUP($B891,Zoznamy!$B$4:$C$11,2,FALSE))</f>
        <v/>
      </c>
      <c r="D891" s="18" t="s">
        <v>1154</v>
      </c>
      <c r="E891" s="18" t="s">
        <v>1164</v>
      </c>
      <c r="F891" s="18"/>
      <c r="G891" s="18" t="s">
        <v>1166</v>
      </c>
      <c r="H891" s="100" t="s">
        <v>1165</v>
      </c>
      <c r="I891" s="12" t="str">
        <f>IF(ISERROR(VLOOKUP($H891,Zoznamy!$H$3:$I$620,2,FALSE)),"",VLOOKUP($H891,Zoznamy!$H$3:$I$620,2,FALSE))</f>
        <v/>
      </c>
      <c r="J891" s="24"/>
      <c r="K891" s="24" t="s">
        <v>1156</v>
      </c>
      <c r="L891" s="24" t="str">
        <f>IF(ISERROR(VLOOKUP($B891&amp;" "&amp;$M891,Zoznamy!$N$4:$O$14,2,FALSE)),"",VLOOKUP($B891&amp;" "&amp;$M891,Zoznamy!$N$4:$O$14,2,FALSE))</f>
        <v/>
      </c>
      <c r="M891" s="24" t="str">
        <f>IF(ISERROR(VLOOKUP($K891,Zoznamy!$L$4:$M$7,2,FALSE)),"",VLOOKUP($K891,Zoznamy!$L$4:$M$7,2,FALSE))</f>
        <v/>
      </c>
      <c r="N891" s="24" t="str">
        <f t="shared" si="14"/>
        <v/>
      </c>
      <c r="O891" s="24" t="str">
        <f>IF(ISERROR(VLOOKUP($B891,Zoznamy!$B$4:$K$12,10,FALSE)),"",VLOOKUP($B891,Zoznamy!$B$4:$K$12,10,FALSE))</f>
        <v/>
      </c>
    </row>
    <row r="892" spans="1:15" x14ac:dyDescent="0.25">
      <c r="A892" s="12"/>
      <c r="B892" s="18" t="s">
        <v>1076</v>
      </c>
      <c r="C892" s="12" t="str">
        <f>IF(ISERROR(VLOOKUP($B892,Zoznamy!$B$4:$C$11,2,FALSE)),"",VLOOKUP($B892,Zoznamy!$B$4:$C$11,2,FALSE))</f>
        <v/>
      </c>
      <c r="D892" s="18" t="s">
        <v>1154</v>
      </c>
      <c r="E892" s="18" t="s">
        <v>1164</v>
      </c>
      <c r="F892" s="18"/>
      <c r="G892" s="18" t="s">
        <v>1166</v>
      </c>
      <c r="H892" s="100" t="s">
        <v>1165</v>
      </c>
      <c r="I892" s="12" t="str">
        <f>IF(ISERROR(VLOOKUP($H892,Zoznamy!$H$3:$I$620,2,FALSE)),"",VLOOKUP($H892,Zoznamy!$H$3:$I$620,2,FALSE))</f>
        <v/>
      </c>
      <c r="J892" s="24"/>
      <c r="K892" s="24" t="s">
        <v>1156</v>
      </c>
      <c r="L892" s="24" t="str">
        <f>IF(ISERROR(VLOOKUP($B892&amp;" "&amp;$M892,Zoznamy!$N$4:$O$14,2,FALSE)),"",VLOOKUP($B892&amp;" "&amp;$M892,Zoznamy!$N$4:$O$14,2,FALSE))</f>
        <v/>
      </c>
      <c r="M892" s="24" t="str">
        <f>IF(ISERROR(VLOOKUP($K892,Zoznamy!$L$4:$M$7,2,FALSE)),"",VLOOKUP($K892,Zoznamy!$L$4:$M$7,2,FALSE))</f>
        <v/>
      </c>
      <c r="N892" s="24" t="str">
        <f t="shared" si="14"/>
        <v/>
      </c>
      <c r="O892" s="24" t="str">
        <f>IF(ISERROR(VLOOKUP($B892,Zoznamy!$B$4:$K$12,10,FALSE)),"",VLOOKUP($B892,Zoznamy!$B$4:$K$12,10,FALSE))</f>
        <v/>
      </c>
    </row>
    <row r="893" spans="1:15" x14ac:dyDescent="0.25">
      <c r="A893" s="12"/>
      <c r="B893" s="18" t="s">
        <v>1076</v>
      </c>
      <c r="C893" s="12" t="str">
        <f>IF(ISERROR(VLOOKUP($B893,Zoznamy!$B$4:$C$11,2,FALSE)),"",VLOOKUP($B893,Zoznamy!$B$4:$C$11,2,FALSE))</f>
        <v/>
      </c>
      <c r="D893" s="18" t="s">
        <v>1154</v>
      </c>
      <c r="E893" s="18" t="s">
        <v>1164</v>
      </c>
      <c r="F893" s="18"/>
      <c r="G893" s="18" t="s">
        <v>1166</v>
      </c>
      <c r="H893" s="100" t="s">
        <v>1165</v>
      </c>
      <c r="I893" s="12" t="str">
        <f>IF(ISERROR(VLOOKUP($H893,Zoznamy!$H$3:$I$620,2,FALSE)),"",VLOOKUP($H893,Zoznamy!$H$3:$I$620,2,FALSE))</f>
        <v/>
      </c>
      <c r="J893" s="24"/>
      <c r="K893" s="24" t="s">
        <v>1156</v>
      </c>
      <c r="L893" s="24" t="str">
        <f>IF(ISERROR(VLOOKUP($B893&amp;" "&amp;$M893,Zoznamy!$N$4:$O$14,2,FALSE)),"",VLOOKUP($B893&amp;" "&amp;$M893,Zoznamy!$N$4:$O$14,2,FALSE))</f>
        <v/>
      </c>
      <c r="M893" s="24" t="str">
        <f>IF(ISERROR(VLOOKUP($K893,Zoznamy!$L$4:$M$7,2,FALSE)),"",VLOOKUP($K893,Zoznamy!$L$4:$M$7,2,FALSE))</f>
        <v/>
      </c>
      <c r="N893" s="24" t="str">
        <f t="shared" si="14"/>
        <v/>
      </c>
      <c r="O893" s="24" t="str">
        <f>IF(ISERROR(VLOOKUP($B893,Zoznamy!$B$4:$K$12,10,FALSE)),"",VLOOKUP($B893,Zoznamy!$B$4:$K$12,10,FALSE))</f>
        <v/>
      </c>
    </row>
    <row r="894" spans="1:15" x14ac:dyDescent="0.25">
      <c r="A894" s="12"/>
      <c r="B894" s="18" t="s">
        <v>1076</v>
      </c>
      <c r="C894" s="12" t="str">
        <f>IF(ISERROR(VLOOKUP($B894,Zoznamy!$B$4:$C$11,2,FALSE)),"",VLOOKUP($B894,Zoznamy!$B$4:$C$11,2,FALSE))</f>
        <v/>
      </c>
      <c r="D894" s="18" t="s">
        <v>1154</v>
      </c>
      <c r="E894" s="18" t="s">
        <v>1164</v>
      </c>
      <c r="F894" s="18"/>
      <c r="G894" s="18" t="s">
        <v>1166</v>
      </c>
      <c r="H894" s="100" t="s">
        <v>1165</v>
      </c>
      <c r="I894" s="12" t="str">
        <f>IF(ISERROR(VLOOKUP($H894,Zoznamy!$H$3:$I$620,2,FALSE)),"",VLOOKUP($H894,Zoznamy!$H$3:$I$620,2,FALSE))</f>
        <v/>
      </c>
      <c r="J894" s="24"/>
      <c r="K894" s="24" t="s">
        <v>1156</v>
      </c>
      <c r="L894" s="24" t="str">
        <f>IF(ISERROR(VLOOKUP($B894&amp;" "&amp;$M894,Zoznamy!$N$4:$O$14,2,FALSE)),"",VLOOKUP($B894&amp;" "&amp;$M894,Zoznamy!$N$4:$O$14,2,FALSE))</f>
        <v/>
      </c>
      <c r="M894" s="24" t="str">
        <f>IF(ISERROR(VLOOKUP($K894,Zoznamy!$L$4:$M$7,2,FALSE)),"",VLOOKUP($K894,Zoznamy!$L$4:$M$7,2,FALSE))</f>
        <v/>
      </c>
      <c r="N894" s="24" t="str">
        <f t="shared" si="14"/>
        <v/>
      </c>
      <c r="O894" s="24" t="str">
        <f>IF(ISERROR(VLOOKUP($B894,Zoznamy!$B$4:$K$12,10,FALSE)),"",VLOOKUP($B894,Zoznamy!$B$4:$K$12,10,FALSE))</f>
        <v/>
      </c>
    </row>
    <row r="895" spans="1:15" x14ac:dyDescent="0.25">
      <c r="A895" s="12"/>
      <c r="B895" s="18" t="s">
        <v>1076</v>
      </c>
      <c r="C895" s="12" t="str">
        <f>IF(ISERROR(VLOOKUP($B895,Zoznamy!$B$4:$C$11,2,FALSE)),"",VLOOKUP($B895,Zoznamy!$B$4:$C$11,2,FALSE))</f>
        <v/>
      </c>
      <c r="D895" s="18" t="s">
        <v>1154</v>
      </c>
      <c r="E895" s="18" t="s">
        <v>1164</v>
      </c>
      <c r="F895" s="18"/>
      <c r="G895" s="18" t="s">
        <v>1166</v>
      </c>
      <c r="H895" s="100" t="s">
        <v>1165</v>
      </c>
      <c r="I895" s="12" t="str">
        <f>IF(ISERROR(VLOOKUP($H895,Zoznamy!$H$3:$I$620,2,FALSE)),"",VLOOKUP($H895,Zoznamy!$H$3:$I$620,2,FALSE))</f>
        <v/>
      </c>
      <c r="J895" s="24"/>
      <c r="K895" s="24" t="s">
        <v>1156</v>
      </c>
      <c r="L895" s="24" t="str">
        <f>IF(ISERROR(VLOOKUP($B895&amp;" "&amp;$M895,Zoznamy!$N$4:$O$14,2,FALSE)),"",VLOOKUP($B895&amp;" "&amp;$M895,Zoznamy!$N$4:$O$14,2,FALSE))</f>
        <v/>
      </c>
      <c r="M895" s="24" t="str">
        <f>IF(ISERROR(VLOOKUP($K895,Zoznamy!$L$4:$M$7,2,FALSE)),"",VLOOKUP($K895,Zoznamy!$L$4:$M$7,2,FALSE))</f>
        <v/>
      </c>
      <c r="N895" s="24" t="str">
        <f t="shared" si="14"/>
        <v/>
      </c>
      <c r="O895" s="24" t="str">
        <f>IF(ISERROR(VLOOKUP($B895,Zoznamy!$B$4:$K$12,10,FALSE)),"",VLOOKUP($B895,Zoznamy!$B$4:$K$12,10,FALSE))</f>
        <v/>
      </c>
    </row>
    <row r="896" spans="1:15" x14ac:dyDescent="0.25">
      <c r="A896" s="12"/>
      <c r="B896" s="18" t="s">
        <v>1076</v>
      </c>
      <c r="C896" s="12" t="str">
        <f>IF(ISERROR(VLOOKUP($B896,Zoznamy!$B$4:$C$11,2,FALSE)),"",VLOOKUP($B896,Zoznamy!$B$4:$C$11,2,FALSE))</f>
        <v/>
      </c>
      <c r="D896" s="18" t="s">
        <v>1154</v>
      </c>
      <c r="E896" s="18" t="s">
        <v>1164</v>
      </c>
      <c r="F896" s="18"/>
      <c r="G896" s="18" t="s">
        <v>1166</v>
      </c>
      <c r="H896" s="100" t="s">
        <v>1165</v>
      </c>
      <c r="I896" s="12" t="str">
        <f>IF(ISERROR(VLOOKUP($H896,Zoznamy!$H$3:$I$620,2,FALSE)),"",VLOOKUP($H896,Zoznamy!$H$3:$I$620,2,FALSE))</f>
        <v/>
      </c>
      <c r="J896" s="24"/>
      <c r="K896" s="24" t="s">
        <v>1156</v>
      </c>
      <c r="L896" s="24" t="str">
        <f>IF(ISERROR(VLOOKUP($B896&amp;" "&amp;$M896,Zoznamy!$N$4:$O$14,2,FALSE)),"",VLOOKUP($B896&amp;" "&amp;$M896,Zoznamy!$N$4:$O$14,2,FALSE))</f>
        <v/>
      </c>
      <c r="M896" s="24" t="str">
        <f>IF(ISERROR(VLOOKUP($K896,Zoznamy!$L$4:$M$7,2,FALSE)),"",VLOOKUP($K896,Zoznamy!$L$4:$M$7,2,FALSE))</f>
        <v/>
      </c>
      <c r="N896" s="24" t="str">
        <f t="shared" si="14"/>
        <v/>
      </c>
      <c r="O896" s="24" t="str">
        <f>IF(ISERROR(VLOOKUP($B896,Zoznamy!$B$4:$K$12,10,FALSE)),"",VLOOKUP($B896,Zoznamy!$B$4:$K$12,10,FALSE))</f>
        <v/>
      </c>
    </row>
    <row r="897" spans="1:15" x14ac:dyDescent="0.25">
      <c r="A897" s="12"/>
      <c r="B897" s="18" t="s">
        <v>1076</v>
      </c>
      <c r="C897" s="12" t="str">
        <f>IF(ISERROR(VLOOKUP($B897,Zoznamy!$B$4:$C$11,2,FALSE)),"",VLOOKUP($B897,Zoznamy!$B$4:$C$11,2,FALSE))</f>
        <v/>
      </c>
      <c r="D897" s="18" t="s">
        <v>1154</v>
      </c>
      <c r="E897" s="18" t="s">
        <v>1164</v>
      </c>
      <c r="F897" s="18"/>
      <c r="G897" s="18" t="s">
        <v>1166</v>
      </c>
      <c r="H897" s="100" t="s">
        <v>1165</v>
      </c>
      <c r="I897" s="12" t="str">
        <f>IF(ISERROR(VLOOKUP($H897,Zoznamy!$H$3:$I$620,2,FALSE)),"",VLOOKUP($H897,Zoznamy!$H$3:$I$620,2,FALSE))</f>
        <v/>
      </c>
      <c r="J897" s="24"/>
      <c r="K897" s="24" t="s">
        <v>1156</v>
      </c>
      <c r="L897" s="24" t="str">
        <f>IF(ISERROR(VLOOKUP($B897&amp;" "&amp;$M897,Zoznamy!$N$4:$O$14,2,FALSE)),"",VLOOKUP($B897&amp;" "&amp;$M897,Zoznamy!$N$4:$O$14,2,FALSE))</f>
        <v/>
      </c>
      <c r="M897" s="24" t="str">
        <f>IF(ISERROR(VLOOKUP($K897,Zoznamy!$L$4:$M$7,2,FALSE)),"",VLOOKUP($K897,Zoznamy!$L$4:$M$7,2,FALSE))</f>
        <v/>
      </c>
      <c r="N897" s="24" t="str">
        <f t="shared" si="14"/>
        <v/>
      </c>
      <c r="O897" s="24" t="str">
        <f>IF(ISERROR(VLOOKUP($B897,Zoznamy!$B$4:$K$12,10,FALSE)),"",VLOOKUP($B897,Zoznamy!$B$4:$K$12,10,FALSE))</f>
        <v/>
      </c>
    </row>
    <row r="898" spans="1:15" x14ac:dyDescent="0.25">
      <c r="A898" s="12"/>
      <c r="B898" s="18" t="s">
        <v>1076</v>
      </c>
      <c r="C898" s="12" t="str">
        <f>IF(ISERROR(VLOOKUP($B898,Zoznamy!$B$4:$C$11,2,FALSE)),"",VLOOKUP($B898,Zoznamy!$B$4:$C$11,2,FALSE))</f>
        <v/>
      </c>
      <c r="D898" s="18" t="s">
        <v>1154</v>
      </c>
      <c r="E898" s="18" t="s">
        <v>1164</v>
      </c>
      <c r="F898" s="18"/>
      <c r="G898" s="18" t="s">
        <v>1166</v>
      </c>
      <c r="H898" s="100" t="s">
        <v>1165</v>
      </c>
      <c r="I898" s="12" t="str">
        <f>IF(ISERROR(VLOOKUP($H898,Zoznamy!$H$3:$I$620,2,FALSE)),"",VLOOKUP($H898,Zoznamy!$H$3:$I$620,2,FALSE))</f>
        <v/>
      </c>
      <c r="J898" s="24"/>
      <c r="K898" s="24" t="s">
        <v>1156</v>
      </c>
      <c r="L898" s="24" t="str">
        <f>IF(ISERROR(VLOOKUP($B898&amp;" "&amp;$M898,Zoznamy!$N$4:$O$14,2,FALSE)),"",VLOOKUP($B898&amp;" "&amp;$M898,Zoznamy!$N$4:$O$14,2,FALSE))</f>
        <v/>
      </c>
      <c r="M898" s="24" t="str">
        <f>IF(ISERROR(VLOOKUP($K898,Zoznamy!$L$4:$M$7,2,FALSE)),"",VLOOKUP($K898,Zoznamy!$L$4:$M$7,2,FALSE))</f>
        <v/>
      </c>
      <c r="N898" s="24" t="str">
        <f t="shared" si="14"/>
        <v/>
      </c>
      <c r="O898" s="24" t="str">
        <f>IF(ISERROR(VLOOKUP($B898,Zoznamy!$B$4:$K$12,10,FALSE)),"",VLOOKUP($B898,Zoznamy!$B$4:$K$12,10,FALSE))</f>
        <v/>
      </c>
    </row>
    <row r="899" spans="1:15" x14ac:dyDescent="0.25">
      <c r="A899" s="12"/>
      <c r="B899" s="18" t="s">
        <v>1076</v>
      </c>
      <c r="C899" s="12" t="str">
        <f>IF(ISERROR(VLOOKUP($B899,Zoznamy!$B$4:$C$11,2,FALSE)),"",VLOOKUP($B899,Zoznamy!$B$4:$C$11,2,FALSE))</f>
        <v/>
      </c>
      <c r="D899" s="18" t="s">
        <v>1154</v>
      </c>
      <c r="E899" s="18" t="s">
        <v>1164</v>
      </c>
      <c r="F899" s="18"/>
      <c r="G899" s="18" t="s">
        <v>1166</v>
      </c>
      <c r="H899" s="100" t="s">
        <v>1165</v>
      </c>
      <c r="I899" s="12" t="str">
        <f>IF(ISERROR(VLOOKUP($H899,Zoznamy!$H$3:$I$620,2,FALSE)),"",VLOOKUP($H899,Zoznamy!$H$3:$I$620,2,FALSE))</f>
        <v/>
      </c>
      <c r="J899" s="24"/>
      <c r="K899" s="24" t="s">
        <v>1156</v>
      </c>
      <c r="L899" s="24" t="str">
        <f>IF(ISERROR(VLOOKUP($B899&amp;" "&amp;$M899,Zoznamy!$N$4:$O$14,2,FALSE)),"",VLOOKUP($B899&amp;" "&amp;$M899,Zoznamy!$N$4:$O$14,2,FALSE))</f>
        <v/>
      </c>
      <c r="M899" s="24" t="str">
        <f>IF(ISERROR(VLOOKUP($K899,Zoznamy!$L$4:$M$7,2,FALSE)),"",VLOOKUP($K899,Zoznamy!$L$4:$M$7,2,FALSE))</f>
        <v/>
      </c>
      <c r="N899" s="24" t="str">
        <f t="shared" si="14"/>
        <v/>
      </c>
      <c r="O899" s="24" t="str">
        <f>IF(ISERROR(VLOOKUP($B899,Zoznamy!$B$4:$K$12,10,FALSE)),"",VLOOKUP($B899,Zoznamy!$B$4:$K$12,10,FALSE))</f>
        <v/>
      </c>
    </row>
    <row r="900" spans="1:15" x14ac:dyDescent="0.25">
      <c r="A900" s="12"/>
      <c r="B900" s="18" t="s">
        <v>1076</v>
      </c>
      <c r="C900" s="12" t="str">
        <f>IF(ISERROR(VLOOKUP($B900,Zoznamy!$B$4:$C$11,2,FALSE)),"",VLOOKUP($B900,Zoznamy!$B$4:$C$11,2,FALSE))</f>
        <v/>
      </c>
      <c r="D900" s="18" t="s">
        <v>1154</v>
      </c>
      <c r="E900" s="18" t="s">
        <v>1164</v>
      </c>
      <c r="F900" s="18"/>
      <c r="G900" s="18" t="s">
        <v>1166</v>
      </c>
      <c r="H900" s="100" t="s">
        <v>1165</v>
      </c>
      <c r="I900" s="12" t="str">
        <f>IF(ISERROR(VLOOKUP($H900,Zoznamy!$H$3:$I$620,2,FALSE)),"",VLOOKUP($H900,Zoznamy!$H$3:$I$620,2,FALSE))</f>
        <v/>
      </c>
      <c r="J900" s="24"/>
      <c r="K900" s="24" t="s">
        <v>1156</v>
      </c>
      <c r="L900" s="24" t="str">
        <f>IF(ISERROR(VLOOKUP($B900&amp;" "&amp;$M900,Zoznamy!$N$4:$O$14,2,FALSE)),"",VLOOKUP($B900&amp;" "&amp;$M900,Zoznamy!$N$4:$O$14,2,FALSE))</f>
        <v/>
      </c>
      <c r="M900" s="24" t="str">
        <f>IF(ISERROR(VLOOKUP($K900,Zoznamy!$L$4:$M$7,2,FALSE)),"",VLOOKUP($K900,Zoznamy!$L$4:$M$7,2,FALSE))</f>
        <v/>
      </c>
      <c r="N900" s="24" t="str">
        <f t="shared" si="14"/>
        <v/>
      </c>
      <c r="O900" s="24" t="str">
        <f>IF(ISERROR(VLOOKUP($B900,Zoznamy!$B$4:$K$12,10,FALSE)),"",VLOOKUP($B900,Zoznamy!$B$4:$K$12,10,FALSE))</f>
        <v/>
      </c>
    </row>
    <row r="901" spans="1:15" x14ac:dyDescent="0.25">
      <c r="A901" s="12"/>
      <c r="B901" s="18" t="s">
        <v>1076</v>
      </c>
      <c r="C901" s="12" t="str">
        <f>IF(ISERROR(VLOOKUP($B901,Zoznamy!$B$4:$C$11,2,FALSE)),"",VLOOKUP($B901,Zoznamy!$B$4:$C$11,2,FALSE))</f>
        <v/>
      </c>
      <c r="D901" s="18" t="s">
        <v>1154</v>
      </c>
      <c r="E901" s="18" t="s">
        <v>1164</v>
      </c>
      <c r="F901" s="18"/>
      <c r="G901" s="18" t="s">
        <v>1166</v>
      </c>
      <c r="H901" s="100" t="s">
        <v>1165</v>
      </c>
      <c r="I901" s="12" t="str">
        <f>IF(ISERROR(VLOOKUP($H901,Zoznamy!$H$3:$I$620,2,FALSE)),"",VLOOKUP($H901,Zoznamy!$H$3:$I$620,2,FALSE))</f>
        <v/>
      </c>
      <c r="J901" s="24"/>
      <c r="K901" s="24" t="s">
        <v>1156</v>
      </c>
      <c r="L901" s="24" t="str">
        <f>IF(ISERROR(VLOOKUP($B901&amp;" "&amp;$M901,Zoznamy!$N$4:$O$14,2,FALSE)),"",VLOOKUP($B901&amp;" "&amp;$M901,Zoznamy!$N$4:$O$14,2,FALSE))</f>
        <v/>
      </c>
      <c r="M901" s="24" t="str">
        <f>IF(ISERROR(VLOOKUP($K901,Zoznamy!$L$4:$M$7,2,FALSE)),"",VLOOKUP($K901,Zoznamy!$L$4:$M$7,2,FALSE))</f>
        <v/>
      </c>
      <c r="N901" s="24" t="str">
        <f t="shared" si="14"/>
        <v/>
      </c>
      <c r="O901" s="24" t="str">
        <f>IF(ISERROR(VLOOKUP($B901,Zoznamy!$B$4:$K$12,10,FALSE)),"",VLOOKUP($B901,Zoznamy!$B$4:$K$12,10,FALSE))</f>
        <v/>
      </c>
    </row>
    <row r="902" spans="1:15" x14ac:dyDescent="0.25">
      <c r="A902" s="12"/>
      <c r="B902" s="18" t="s">
        <v>1076</v>
      </c>
      <c r="C902" s="12" t="str">
        <f>IF(ISERROR(VLOOKUP($B902,Zoznamy!$B$4:$C$11,2,FALSE)),"",VLOOKUP($B902,Zoznamy!$B$4:$C$11,2,FALSE))</f>
        <v/>
      </c>
      <c r="D902" s="18" t="s">
        <v>1154</v>
      </c>
      <c r="E902" s="18" t="s">
        <v>1164</v>
      </c>
      <c r="F902" s="18"/>
      <c r="G902" s="18" t="s">
        <v>1166</v>
      </c>
      <c r="H902" s="100" t="s">
        <v>1165</v>
      </c>
      <c r="I902" s="12" t="str">
        <f>IF(ISERROR(VLOOKUP($H902,Zoznamy!$H$3:$I$620,2,FALSE)),"",VLOOKUP($H902,Zoznamy!$H$3:$I$620,2,FALSE))</f>
        <v/>
      </c>
      <c r="J902" s="24"/>
      <c r="K902" s="24" t="s">
        <v>1156</v>
      </c>
      <c r="L902" s="24" t="str">
        <f>IF(ISERROR(VLOOKUP($B902&amp;" "&amp;$M902,Zoznamy!$N$4:$O$14,2,FALSE)),"",VLOOKUP($B902&amp;" "&amp;$M902,Zoznamy!$N$4:$O$14,2,FALSE))</f>
        <v/>
      </c>
      <c r="M902" s="24" t="str">
        <f>IF(ISERROR(VLOOKUP($K902,Zoznamy!$L$4:$M$7,2,FALSE)),"",VLOOKUP($K902,Zoznamy!$L$4:$M$7,2,FALSE))</f>
        <v/>
      </c>
      <c r="N902" s="24" t="str">
        <f t="shared" si="14"/>
        <v/>
      </c>
      <c r="O902" s="24" t="str">
        <f>IF(ISERROR(VLOOKUP($B902,Zoznamy!$B$4:$K$12,10,FALSE)),"",VLOOKUP($B902,Zoznamy!$B$4:$K$12,10,FALSE))</f>
        <v/>
      </c>
    </row>
    <row r="903" spans="1:15" x14ac:dyDescent="0.25">
      <c r="A903" s="12"/>
      <c r="B903" s="18" t="s">
        <v>1076</v>
      </c>
      <c r="C903" s="12" t="str">
        <f>IF(ISERROR(VLOOKUP($B903,Zoznamy!$B$4:$C$11,2,FALSE)),"",VLOOKUP($B903,Zoznamy!$B$4:$C$11,2,FALSE))</f>
        <v/>
      </c>
      <c r="D903" s="18" t="s">
        <v>1154</v>
      </c>
      <c r="E903" s="18" t="s">
        <v>1164</v>
      </c>
      <c r="F903" s="18"/>
      <c r="G903" s="18" t="s">
        <v>1166</v>
      </c>
      <c r="H903" s="100" t="s">
        <v>1165</v>
      </c>
      <c r="I903" s="12" t="str">
        <f>IF(ISERROR(VLOOKUP($H903,Zoznamy!$H$3:$I$620,2,FALSE)),"",VLOOKUP($H903,Zoznamy!$H$3:$I$620,2,FALSE))</f>
        <v/>
      </c>
      <c r="J903" s="24"/>
      <c r="K903" s="24" t="s">
        <v>1156</v>
      </c>
      <c r="L903" s="24" t="str">
        <f>IF(ISERROR(VLOOKUP($B903&amp;" "&amp;$M903,Zoznamy!$N$4:$O$14,2,FALSE)),"",VLOOKUP($B903&amp;" "&amp;$M903,Zoznamy!$N$4:$O$14,2,FALSE))</f>
        <v/>
      </c>
      <c r="M903" s="24" t="str">
        <f>IF(ISERROR(VLOOKUP($K903,Zoznamy!$L$4:$M$7,2,FALSE)),"",VLOOKUP($K903,Zoznamy!$L$4:$M$7,2,FALSE))</f>
        <v/>
      </c>
      <c r="N903" s="24" t="str">
        <f t="shared" si="14"/>
        <v/>
      </c>
      <c r="O903" s="24" t="str">
        <f>IF(ISERROR(VLOOKUP($B903,Zoznamy!$B$4:$K$12,10,FALSE)),"",VLOOKUP($B903,Zoznamy!$B$4:$K$12,10,FALSE))</f>
        <v/>
      </c>
    </row>
    <row r="904" spans="1:15" x14ac:dyDescent="0.25">
      <c r="A904" s="12"/>
      <c r="B904" s="18" t="s">
        <v>1076</v>
      </c>
      <c r="C904" s="12" t="str">
        <f>IF(ISERROR(VLOOKUP($B904,Zoznamy!$B$4:$C$11,2,FALSE)),"",VLOOKUP($B904,Zoznamy!$B$4:$C$11,2,FALSE))</f>
        <v/>
      </c>
      <c r="D904" s="18" t="s">
        <v>1154</v>
      </c>
      <c r="E904" s="18" t="s">
        <v>1164</v>
      </c>
      <c r="F904" s="18"/>
      <c r="G904" s="18" t="s">
        <v>1166</v>
      </c>
      <c r="H904" s="100" t="s">
        <v>1165</v>
      </c>
      <c r="I904" s="12" t="str">
        <f>IF(ISERROR(VLOOKUP($H904,Zoznamy!$H$3:$I$620,2,FALSE)),"",VLOOKUP($H904,Zoznamy!$H$3:$I$620,2,FALSE))</f>
        <v/>
      </c>
      <c r="J904" s="24"/>
      <c r="K904" s="24" t="s">
        <v>1156</v>
      </c>
      <c r="L904" s="24" t="str">
        <f>IF(ISERROR(VLOOKUP($B904&amp;" "&amp;$M904,Zoznamy!$N$4:$O$14,2,FALSE)),"",VLOOKUP($B904&amp;" "&amp;$M904,Zoznamy!$N$4:$O$14,2,FALSE))</f>
        <v/>
      </c>
      <c r="M904" s="24" t="str">
        <f>IF(ISERROR(VLOOKUP($K904,Zoznamy!$L$4:$M$7,2,FALSE)),"",VLOOKUP($K904,Zoznamy!$L$4:$M$7,2,FALSE))</f>
        <v/>
      </c>
      <c r="N904" s="24" t="str">
        <f t="shared" si="14"/>
        <v/>
      </c>
      <c r="O904" s="24" t="str">
        <f>IF(ISERROR(VLOOKUP($B904,Zoznamy!$B$4:$K$12,10,FALSE)),"",VLOOKUP($B904,Zoznamy!$B$4:$K$12,10,FALSE))</f>
        <v/>
      </c>
    </row>
    <row r="905" spans="1:15" x14ac:dyDescent="0.25">
      <c r="A905" s="12"/>
      <c r="B905" s="18" t="s">
        <v>1076</v>
      </c>
      <c r="C905" s="12" t="str">
        <f>IF(ISERROR(VLOOKUP($B905,Zoznamy!$B$4:$C$11,2,FALSE)),"",VLOOKUP($B905,Zoznamy!$B$4:$C$11,2,FALSE))</f>
        <v/>
      </c>
      <c r="D905" s="18" t="s">
        <v>1154</v>
      </c>
      <c r="E905" s="18" t="s">
        <v>1164</v>
      </c>
      <c r="F905" s="18"/>
      <c r="G905" s="18" t="s">
        <v>1166</v>
      </c>
      <c r="H905" s="100" t="s">
        <v>1165</v>
      </c>
      <c r="I905" s="12" t="str">
        <f>IF(ISERROR(VLOOKUP($H905,Zoznamy!$H$3:$I$620,2,FALSE)),"",VLOOKUP($H905,Zoznamy!$H$3:$I$620,2,FALSE))</f>
        <v/>
      </c>
      <c r="J905" s="24"/>
      <c r="K905" s="24" t="s">
        <v>1156</v>
      </c>
      <c r="L905" s="24" t="str">
        <f>IF(ISERROR(VLOOKUP($B905&amp;" "&amp;$M905,Zoznamy!$N$4:$O$14,2,FALSE)),"",VLOOKUP($B905&amp;" "&amp;$M905,Zoznamy!$N$4:$O$14,2,FALSE))</f>
        <v/>
      </c>
      <c r="M905" s="24" t="str">
        <f>IF(ISERROR(VLOOKUP($K905,Zoznamy!$L$4:$M$7,2,FALSE)),"",VLOOKUP($K905,Zoznamy!$L$4:$M$7,2,FALSE))</f>
        <v/>
      </c>
      <c r="N905" s="24" t="str">
        <f t="shared" si="14"/>
        <v/>
      </c>
      <c r="O905" s="24" t="str">
        <f>IF(ISERROR(VLOOKUP($B905,Zoznamy!$B$4:$K$12,10,FALSE)),"",VLOOKUP($B905,Zoznamy!$B$4:$K$12,10,FALSE))</f>
        <v/>
      </c>
    </row>
    <row r="906" spans="1:15" x14ac:dyDescent="0.25">
      <c r="A906" s="12"/>
      <c r="B906" s="18" t="s">
        <v>1076</v>
      </c>
      <c r="C906" s="12" t="str">
        <f>IF(ISERROR(VLOOKUP($B906,Zoznamy!$B$4:$C$11,2,FALSE)),"",VLOOKUP($B906,Zoznamy!$B$4:$C$11,2,FALSE))</f>
        <v/>
      </c>
      <c r="D906" s="18" t="s">
        <v>1154</v>
      </c>
      <c r="E906" s="18" t="s">
        <v>1164</v>
      </c>
      <c r="F906" s="18"/>
      <c r="G906" s="18" t="s">
        <v>1166</v>
      </c>
      <c r="H906" s="100" t="s">
        <v>1165</v>
      </c>
      <c r="I906" s="12" t="str">
        <f>IF(ISERROR(VLOOKUP($H906,Zoznamy!$H$3:$I$620,2,FALSE)),"",VLOOKUP($H906,Zoznamy!$H$3:$I$620,2,FALSE))</f>
        <v/>
      </c>
      <c r="J906" s="24"/>
      <c r="K906" s="24" t="s">
        <v>1156</v>
      </c>
      <c r="L906" s="24" t="str">
        <f>IF(ISERROR(VLOOKUP($B906&amp;" "&amp;$M906,Zoznamy!$N$4:$O$14,2,FALSE)),"",VLOOKUP($B906&amp;" "&amp;$M906,Zoznamy!$N$4:$O$14,2,FALSE))</f>
        <v/>
      </c>
      <c r="M906" s="24" t="str">
        <f>IF(ISERROR(VLOOKUP($K906,Zoznamy!$L$4:$M$7,2,FALSE)),"",VLOOKUP($K906,Zoznamy!$L$4:$M$7,2,FALSE))</f>
        <v/>
      </c>
      <c r="N906" s="24" t="str">
        <f t="shared" si="14"/>
        <v/>
      </c>
      <c r="O906" s="24" t="str">
        <f>IF(ISERROR(VLOOKUP($B906,Zoznamy!$B$4:$K$12,10,FALSE)),"",VLOOKUP($B906,Zoznamy!$B$4:$K$12,10,FALSE))</f>
        <v/>
      </c>
    </row>
    <row r="907" spans="1:15" x14ac:dyDescent="0.25">
      <c r="A907" s="12"/>
      <c r="B907" s="18" t="s">
        <v>1076</v>
      </c>
      <c r="C907" s="12" t="str">
        <f>IF(ISERROR(VLOOKUP($B907,Zoznamy!$B$4:$C$11,2,FALSE)),"",VLOOKUP($B907,Zoznamy!$B$4:$C$11,2,FALSE))</f>
        <v/>
      </c>
      <c r="D907" s="18" t="s">
        <v>1154</v>
      </c>
      <c r="E907" s="18" t="s">
        <v>1164</v>
      </c>
      <c r="F907" s="18"/>
      <c r="G907" s="18" t="s">
        <v>1166</v>
      </c>
      <c r="H907" s="100" t="s">
        <v>1165</v>
      </c>
      <c r="I907" s="12" t="str">
        <f>IF(ISERROR(VLOOKUP($H907,Zoznamy!$H$3:$I$620,2,FALSE)),"",VLOOKUP($H907,Zoznamy!$H$3:$I$620,2,FALSE))</f>
        <v/>
      </c>
      <c r="J907" s="24"/>
      <c r="K907" s="24" t="s">
        <v>1156</v>
      </c>
      <c r="L907" s="24" t="str">
        <f>IF(ISERROR(VLOOKUP($B907&amp;" "&amp;$M907,Zoznamy!$N$4:$O$14,2,FALSE)),"",VLOOKUP($B907&amp;" "&amp;$M907,Zoznamy!$N$4:$O$14,2,FALSE))</f>
        <v/>
      </c>
      <c r="M907" s="24" t="str">
        <f>IF(ISERROR(VLOOKUP($K907,Zoznamy!$L$4:$M$7,2,FALSE)),"",VLOOKUP($K907,Zoznamy!$L$4:$M$7,2,FALSE))</f>
        <v/>
      </c>
      <c r="N907" s="24" t="str">
        <f t="shared" si="14"/>
        <v/>
      </c>
      <c r="O907" s="24" t="str">
        <f>IF(ISERROR(VLOOKUP($B907,Zoznamy!$B$4:$K$12,10,FALSE)),"",VLOOKUP($B907,Zoznamy!$B$4:$K$12,10,FALSE))</f>
        <v/>
      </c>
    </row>
    <row r="908" spans="1:15" x14ac:dyDescent="0.25">
      <c r="A908" s="12"/>
      <c r="B908" s="18" t="s">
        <v>1076</v>
      </c>
      <c r="C908" s="12" t="str">
        <f>IF(ISERROR(VLOOKUP($B908,Zoznamy!$B$4:$C$11,2,FALSE)),"",VLOOKUP($B908,Zoznamy!$B$4:$C$11,2,FALSE))</f>
        <v/>
      </c>
      <c r="D908" s="18" t="s">
        <v>1154</v>
      </c>
      <c r="E908" s="18" t="s">
        <v>1164</v>
      </c>
      <c r="F908" s="18"/>
      <c r="G908" s="18" t="s">
        <v>1166</v>
      </c>
      <c r="H908" s="100" t="s">
        <v>1165</v>
      </c>
      <c r="I908" s="12" t="str">
        <f>IF(ISERROR(VLOOKUP($H908,Zoznamy!$H$3:$I$620,2,FALSE)),"",VLOOKUP($H908,Zoznamy!$H$3:$I$620,2,FALSE))</f>
        <v/>
      </c>
      <c r="J908" s="24"/>
      <c r="K908" s="24" t="s">
        <v>1156</v>
      </c>
      <c r="L908" s="24" t="str">
        <f>IF(ISERROR(VLOOKUP($B908&amp;" "&amp;$M908,Zoznamy!$N$4:$O$14,2,FALSE)),"",VLOOKUP($B908&amp;" "&amp;$M908,Zoznamy!$N$4:$O$14,2,FALSE))</f>
        <v/>
      </c>
      <c r="M908" s="24" t="str">
        <f>IF(ISERROR(VLOOKUP($K908,Zoznamy!$L$4:$M$7,2,FALSE)),"",VLOOKUP($K908,Zoznamy!$L$4:$M$7,2,FALSE))</f>
        <v/>
      </c>
      <c r="N908" s="24" t="str">
        <f t="shared" si="14"/>
        <v/>
      </c>
      <c r="O908" s="24" t="str">
        <f>IF(ISERROR(VLOOKUP($B908,Zoznamy!$B$4:$K$12,10,FALSE)),"",VLOOKUP($B908,Zoznamy!$B$4:$K$12,10,FALSE))</f>
        <v/>
      </c>
    </row>
    <row r="909" spans="1:15" x14ac:dyDescent="0.25">
      <c r="A909" s="12"/>
      <c r="B909" s="18" t="s">
        <v>1076</v>
      </c>
      <c r="C909" s="12" t="str">
        <f>IF(ISERROR(VLOOKUP($B909,Zoznamy!$B$4:$C$11,2,FALSE)),"",VLOOKUP($B909,Zoznamy!$B$4:$C$11,2,FALSE))</f>
        <v/>
      </c>
      <c r="D909" s="18" t="s">
        <v>1154</v>
      </c>
      <c r="E909" s="18" t="s">
        <v>1164</v>
      </c>
      <c r="F909" s="18"/>
      <c r="G909" s="18" t="s">
        <v>1166</v>
      </c>
      <c r="H909" s="100" t="s">
        <v>1165</v>
      </c>
      <c r="I909" s="12" t="str">
        <f>IF(ISERROR(VLOOKUP($H909,Zoznamy!$H$3:$I$620,2,FALSE)),"",VLOOKUP($H909,Zoznamy!$H$3:$I$620,2,FALSE))</f>
        <v/>
      </c>
      <c r="J909" s="24"/>
      <c r="K909" s="24" t="s">
        <v>1156</v>
      </c>
      <c r="L909" s="24" t="str">
        <f>IF(ISERROR(VLOOKUP($B909&amp;" "&amp;$M909,Zoznamy!$N$4:$O$14,2,FALSE)),"",VLOOKUP($B909&amp;" "&amp;$M909,Zoznamy!$N$4:$O$14,2,FALSE))</f>
        <v/>
      </c>
      <c r="M909" s="24" t="str">
        <f>IF(ISERROR(VLOOKUP($K909,Zoznamy!$L$4:$M$7,2,FALSE)),"",VLOOKUP($K909,Zoznamy!$L$4:$M$7,2,FALSE))</f>
        <v/>
      </c>
      <c r="N909" s="24" t="str">
        <f t="shared" si="14"/>
        <v/>
      </c>
      <c r="O909" s="24" t="str">
        <f>IF(ISERROR(VLOOKUP($B909,Zoznamy!$B$4:$K$12,10,FALSE)),"",VLOOKUP($B909,Zoznamy!$B$4:$K$12,10,FALSE))</f>
        <v/>
      </c>
    </row>
    <row r="910" spans="1:15" x14ac:dyDescent="0.25">
      <c r="A910" s="12"/>
      <c r="B910" s="18" t="s">
        <v>1076</v>
      </c>
      <c r="C910" s="12" t="str">
        <f>IF(ISERROR(VLOOKUP($B910,Zoznamy!$B$4:$C$11,2,FALSE)),"",VLOOKUP($B910,Zoznamy!$B$4:$C$11,2,FALSE))</f>
        <v/>
      </c>
      <c r="D910" s="18" t="s">
        <v>1154</v>
      </c>
      <c r="E910" s="18" t="s">
        <v>1164</v>
      </c>
      <c r="F910" s="18"/>
      <c r="G910" s="18" t="s">
        <v>1166</v>
      </c>
      <c r="H910" s="100" t="s">
        <v>1165</v>
      </c>
      <c r="I910" s="12" t="str">
        <f>IF(ISERROR(VLOOKUP($H910,Zoznamy!$H$3:$I$620,2,FALSE)),"",VLOOKUP($H910,Zoznamy!$H$3:$I$620,2,FALSE))</f>
        <v/>
      </c>
      <c r="J910" s="24"/>
      <c r="K910" s="24" t="s">
        <v>1156</v>
      </c>
      <c r="L910" s="24" t="str">
        <f>IF(ISERROR(VLOOKUP($B910&amp;" "&amp;$M910,Zoznamy!$N$4:$O$14,2,FALSE)),"",VLOOKUP($B910&amp;" "&amp;$M910,Zoznamy!$N$4:$O$14,2,FALSE))</f>
        <v/>
      </c>
      <c r="M910" s="24" t="str">
        <f>IF(ISERROR(VLOOKUP($K910,Zoznamy!$L$4:$M$7,2,FALSE)),"",VLOOKUP($K910,Zoznamy!$L$4:$M$7,2,FALSE))</f>
        <v/>
      </c>
      <c r="N910" s="24" t="str">
        <f t="shared" si="14"/>
        <v/>
      </c>
      <c r="O910" s="24" t="str">
        <f>IF(ISERROR(VLOOKUP($B910,Zoznamy!$B$4:$K$12,10,FALSE)),"",VLOOKUP($B910,Zoznamy!$B$4:$K$12,10,FALSE))</f>
        <v/>
      </c>
    </row>
    <row r="911" spans="1:15" x14ac:dyDescent="0.25">
      <c r="A911" s="12"/>
      <c r="B911" s="18" t="s">
        <v>1076</v>
      </c>
      <c r="C911" s="12" t="str">
        <f>IF(ISERROR(VLOOKUP($B911,Zoznamy!$B$4:$C$11,2,FALSE)),"",VLOOKUP($B911,Zoznamy!$B$4:$C$11,2,FALSE))</f>
        <v/>
      </c>
      <c r="D911" s="18" t="s">
        <v>1154</v>
      </c>
      <c r="E911" s="18" t="s">
        <v>1164</v>
      </c>
      <c r="F911" s="18"/>
      <c r="G911" s="18" t="s">
        <v>1166</v>
      </c>
      <c r="H911" s="100" t="s">
        <v>1165</v>
      </c>
      <c r="I911" s="12" t="str">
        <f>IF(ISERROR(VLOOKUP($H911,Zoznamy!$H$3:$I$620,2,FALSE)),"",VLOOKUP($H911,Zoznamy!$H$3:$I$620,2,FALSE))</f>
        <v/>
      </c>
      <c r="J911" s="24"/>
      <c r="K911" s="24" t="s">
        <v>1156</v>
      </c>
      <c r="L911" s="24" t="str">
        <f>IF(ISERROR(VLOOKUP($B911&amp;" "&amp;$M911,Zoznamy!$N$4:$O$14,2,FALSE)),"",VLOOKUP($B911&amp;" "&amp;$M911,Zoznamy!$N$4:$O$14,2,FALSE))</f>
        <v/>
      </c>
      <c r="M911" s="24" t="str">
        <f>IF(ISERROR(VLOOKUP($K911,Zoznamy!$L$4:$M$7,2,FALSE)),"",VLOOKUP($K911,Zoznamy!$L$4:$M$7,2,FALSE))</f>
        <v/>
      </c>
      <c r="N911" s="24" t="str">
        <f t="shared" si="14"/>
        <v/>
      </c>
      <c r="O911" s="24" t="str">
        <f>IF(ISERROR(VLOOKUP($B911,Zoznamy!$B$4:$K$12,10,FALSE)),"",VLOOKUP($B911,Zoznamy!$B$4:$K$12,10,FALSE))</f>
        <v/>
      </c>
    </row>
    <row r="912" spans="1:15" x14ac:dyDescent="0.25">
      <c r="A912" s="12"/>
      <c r="B912" s="18" t="s">
        <v>1076</v>
      </c>
      <c r="C912" s="12" t="str">
        <f>IF(ISERROR(VLOOKUP($B912,Zoznamy!$B$4:$C$11,2,FALSE)),"",VLOOKUP($B912,Zoznamy!$B$4:$C$11,2,FALSE))</f>
        <v/>
      </c>
      <c r="D912" s="18" t="s">
        <v>1154</v>
      </c>
      <c r="E912" s="18" t="s">
        <v>1164</v>
      </c>
      <c r="F912" s="18"/>
      <c r="G912" s="18" t="s">
        <v>1166</v>
      </c>
      <c r="H912" s="100" t="s">
        <v>1165</v>
      </c>
      <c r="I912" s="12" t="str">
        <f>IF(ISERROR(VLOOKUP($H912,Zoznamy!$H$3:$I$620,2,FALSE)),"",VLOOKUP($H912,Zoznamy!$H$3:$I$620,2,FALSE))</f>
        <v/>
      </c>
      <c r="J912" s="24"/>
      <c r="K912" s="24" t="s">
        <v>1156</v>
      </c>
      <c r="L912" s="24" t="str">
        <f>IF(ISERROR(VLOOKUP($B912&amp;" "&amp;$M912,Zoznamy!$N$4:$O$14,2,FALSE)),"",VLOOKUP($B912&amp;" "&amp;$M912,Zoznamy!$N$4:$O$14,2,FALSE))</f>
        <v/>
      </c>
      <c r="M912" s="24" t="str">
        <f>IF(ISERROR(VLOOKUP($K912,Zoznamy!$L$4:$M$7,2,FALSE)),"",VLOOKUP($K912,Zoznamy!$L$4:$M$7,2,FALSE))</f>
        <v/>
      </c>
      <c r="N912" s="24" t="str">
        <f t="shared" si="14"/>
        <v/>
      </c>
      <c r="O912" s="24" t="str">
        <f>IF(ISERROR(VLOOKUP($B912,Zoznamy!$B$4:$K$12,10,FALSE)),"",VLOOKUP($B912,Zoznamy!$B$4:$K$12,10,FALSE))</f>
        <v/>
      </c>
    </row>
    <row r="913" spans="1:15" x14ac:dyDescent="0.25">
      <c r="A913" s="12"/>
      <c r="B913" s="18" t="s">
        <v>1076</v>
      </c>
      <c r="C913" s="12" t="str">
        <f>IF(ISERROR(VLOOKUP($B913,Zoznamy!$B$4:$C$11,2,FALSE)),"",VLOOKUP($B913,Zoznamy!$B$4:$C$11,2,FALSE))</f>
        <v/>
      </c>
      <c r="D913" s="18" t="s">
        <v>1154</v>
      </c>
      <c r="E913" s="18" t="s">
        <v>1164</v>
      </c>
      <c r="F913" s="18"/>
      <c r="G913" s="18" t="s">
        <v>1166</v>
      </c>
      <c r="H913" s="100" t="s">
        <v>1165</v>
      </c>
      <c r="I913" s="12" t="str">
        <f>IF(ISERROR(VLOOKUP($H913,Zoznamy!$H$3:$I$620,2,FALSE)),"",VLOOKUP($H913,Zoznamy!$H$3:$I$620,2,FALSE))</f>
        <v/>
      </c>
      <c r="J913" s="24"/>
      <c r="K913" s="24" t="s">
        <v>1156</v>
      </c>
      <c r="L913" s="24" t="str">
        <f>IF(ISERROR(VLOOKUP($B913&amp;" "&amp;$M913,Zoznamy!$N$4:$O$14,2,FALSE)),"",VLOOKUP($B913&amp;" "&amp;$M913,Zoznamy!$N$4:$O$14,2,FALSE))</f>
        <v/>
      </c>
      <c r="M913" s="24" t="str">
        <f>IF(ISERROR(VLOOKUP($K913,Zoznamy!$L$4:$M$7,2,FALSE)),"",VLOOKUP($K913,Zoznamy!$L$4:$M$7,2,FALSE))</f>
        <v/>
      </c>
      <c r="N913" s="24" t="str">
        <f t="shared" si="14"/>
        <v/>
      </c>
      <c r="O913" s="24" t="str">
        <f>IF(ISERROR(VLOOKUP($B913,Zoznamy!$B$4:$K$12,10,FALSE)),"",VLOOKUP($B913,Zoznamy!$B$4:$K$12,10,FALSE))</f>
        <v/>
      </c>
    </row>
    <row r="914" spans="1:15" x14ac:dyDescent="0.25">
      <c r="A914" s="12"/>
      <c r="B914" s="18" t="s">
        <v>1076</v>
      </c>
      <c r="C914" s="12" t="str">
        <f>IF(ISERROR(VLOOKUP($B914,Zoznamy!$B$4:$C$11,2,FALSE)),"",VLOOKUP($B914,Zoznamy!$B$4:$C$11,2,FALSE))</f>
        <v/>
      </c>
      <c r="D914" s="18" t="s">
        <v>1154</v>
      </c>
      <c r="E914" s="18" t="s">
        <v>1164</v>
      </c>
      <c r="F914" s="18"/>
      <c r="G914" s="18" t="s">
        <v>1166</v>
      </c>
      <c r="H914" s="100" t="s">
        <v>1165</v>
      </c>
      <c r="I914" s="12" t="str">
        <f>IF(ISERROR(VLOOKUP($H914,Zoznamy!$H$3:$I$620,2,FALSE)),"",VLOOKUP($H914,Zoznamy!$H$3:$I$620,2,FALSE))</f>
        <v/>
      </c>
      <c r="J914" s="24"/>
      <c r="K914" s="24" t="s">
        <v>1156</v>
      </c>
      <c r="L914" s="24" t="str">
        <f>IF(ISERROR(VLOOKUP($B914&amp;" "&amp;$M914,Zoznamy!$N$4:$O$14,2,FALSE)),"",VLOOKUP($B914&amp;" "&amp;$M914,Zoznamy!$N$4:$O$14,2,FALSE))</f>
        <v/>
      </c>
      <c r="M914" s="24" t="str">
        <f>IF(ISERROR(VLOOKUP($K914,Zoznamy!$L$4:$M$7,2,FALSE)),"",VLOOKUP($K914,Zoznamy!$L$4:$M$7,2,FALSE))</f>
        <v/>
      </c>
      <c r="N914" s="24" t="str">
        <f t="shared" si="14"/>
        <v/>
      </c>
      <c r="O914" s="24" t="str">
        <f>IF(ISERROR(VLOOKUP($B914,Zoznamy!$B$4:$K$12,10,FALSE)),"",VLOOKUP($B914,Zoznamy!$B$4:$K$12,10,FALSE))</f>
        <v/>
      </c>
    </row>
    <row r="915" spans="1:15" x14ac:dyDescent="0.25">
      <c r="A915" s="12"/>
      <c r="B915" s="18" t="s">
        <v>1076</v>
      </c>
      <c r="C915" s="12" t="str">
        <f>IF(ISERROR(VLOOKUP($B915,Zoznamy!$B$4:$C$11,2,FALSE)),"",VLOOKUP($B915,Zoznamy!$B$4:$C$11,2,FALSE))</f>
        <v/>
      </c>
      <c r="D915" s="18" t="s">
        <v>1154</v>
      </c>
      <c r="E915" s="18" t="s">
        <v>1164</v>
      </c>
      <c r="F915" s="18"/>
      <c r="G915" s="18" t="s">
        <v>1166</v>
      </c>
      <c r="H915" s="100" t="s">
        <v>1165</v>
      </c>
      <c r="I915" s="12" t="str">
        <f>IF(ISERROR(VLOOKUP($H915,Zoznamy!$H$3:$I$620,2,FALSE)),"",VLOOKUP($H915,Zoznamy!$H$3:$I$620,2,FALSE))</f>
        <v/>
      </c>
      <c r="J915" s="24"/>
      <c r="K915" s="24" t="s">
        <v>1156</v>
      </c>
      <c r="L915" s="24" t="str">
        <f>IF(ISERROR(VLOOKUP($B915&amp;" "&amp;$M915,Zoznamy!$N$4:$O$14,2,FALSE)),"",VLOOKUP($B915&amp;" "&amp;$M915,Zoznamy!$N$4:$O$14,2,FALSE))</f>
        <v/>
      </c>
      <c r="M915" s="24" t="str">
        <f>IF(ISERROR(VLOOKUP($K915,Zoznamy!$L$4:$M$7,2,FALSE)),"",VLOOKUP($K915,Zoznamy!$L$4:$M$7,2,FALSE))</f>
        <v/>
      </c>
      <c r="N915" s="24" t="str">
        <f t="shared" si="14"/>
        <v/>
      </c>
      <c r="O915" s="24" t="str">
        <f>IF(ISERROR(VLOOKUP($B915,Zoznamy!$B$4:$K$12,10,FALSE)),"",VLOOKUP($B915,Zoznamy!$B$4:$K$12,10,FALSE))</f>
        <v/>
      </c>
    </row>
    <row r="916" spans="1:15" x14ac:dyDescent="0.25">
      <c r="A916" s="12"/>
      <c r="B916" s="18" t="s">
        <v>1076</v>
      </c>
      <c r="C916" s="12" t="str">
        <f>IF(ISERROR(VLOOKUP($B916,Zoznamy!$B$4:$C$11,2,FALSE)),"",VLOOKUP($B916,Zoznamy!$B$4:$C$11,2,FALSE))</f>
        <v/>
      </c>
      <c r="D916" s="18" t="s">
        <v>1154</v>
      </c>
      <c r="E916" s="18" t="s">
        <v>1164</v>
      </c>
      <c r="F916" s="18"/>
      <c r="G916" s="18" t="s">
        <v>1166</v>
      </c>
      <c r="H916" s="100" t="s">
        <v>1165</v>
      </c>
      <c r="I916" s="12" t="str">
        <f>IF(ISERROR(VLOOKUP($H916,Zoznamy!$H$3:$I$620,2,FALSE)),"",VLOOKUP($H916,Zoznamy!$H$3:$I$620,2,FALSE))</f>
        <v/>
      </c>
      <c r="J916" s="24"/>
      <c r="K916" s="24" t="s">
        <v>1156</v>
      </c>
      <c r="L916" s="24" t="str">
        <f>IF(ISERROR(VLOOKUP($B916&amp;" "&amp;$M916,Zoznamy!$N$4:$O$14,2,FALSE)),"",VLOOKUP($B916&amp;" "&amp;$M916,Zoznamy!$N$4:$O$14,2,FALSE))</f>
        <v/>
      </c>
      <c r="M916" s="24" t="str">
        <f>IF(ISERROR(VLOOKUP($K916,Zoznamy!$L$4:$M$7,2,FALSE)),"",VLOOKUP($K916,Zoznamy!$L$4:$M$7,2,FALSE))</f>
        <v/>
      </c>
      <c r="N916" s="24" t="str">
        <f t="shared" si="14"/>
        <v/>
      </c>
      <c r="O916" s="24" t="str">
        <f>IF(ISERROR(VLOOKUP($B916,Zoznamy!$B$4:$K$12,10,FALSE)),"",VLOOKUP($B916,Zoznamy!$B$4:$K$12,10,FALSE))</f>
        <v/>
      </c>
    </row>
    <row r="917" spans="1:15" x14ac:dyDescent="0.25">
      <c r="A917" s="12"/>
      <c r="B917" s="18" t="s">
        <v>1076</v>
      </c>
      <c r="C917" s="12" t="str">
        <f>IF(ISERROR(VLOOKUP($B917,Zoznamy!$B$4:$C$11,2,FALSE)),"",VLOOKUP($B917,Zoznamy!$B$4:$C$11,2,FALSE))</f>
        <v/>
      </c>
      <c r="D917" s="18" t="s">
        <v>1154</v>
      </c>
      <c r="E917" s="18" t="s">
        <v>1164</v>
      </c>
      <c r="F917" s="18"/>
      <c r="G917" s="18" t="s">
        <v>1166</v>
      </c>
      <c r="H917" s="100" t="s">
        <v>1165</v>
      </c>
      <c r="I917" s="12" t="str">
        <f>IF(ISERROR(VLOOKUP($H917,Zoznamy!$H$3:$I$620,2,FALSE)),"",VLOOKUP($H917,Zoznamy!$H$3:$I$620,2,FALSE))</f>
        <v/>
      </c>
      <c r="J917" s="24"/>
      <c r="K917" s="24" t="s">
        <v>1156</v>
      </c>
      <c r="L917" s="24" t="str">
        <f>IF(ISERROR(VLOOKUP($B917&amp;" "&amp;$M917,Zoznamy!$N$4:$O$14,2,FALSE)),"",VLOOKUP($B917&amp;" "&amp;$M917,Zoznamy!$N$4:$O$14,2,FALSE))</f>
        <v/>
      </c>
      <c r="M917" s="24" t="str">
        <f>IF(ISERROR(VLOOKUP($K917,Zoznamy!$L$4:$M$7,2,FALSE)),"",VLOOKUP($K917,Zoznamy!$L$4:$M$7,2,FALSE))</f>
        <v/>
      </c>
      <c r="N917" s="24" t="str">
        <f t="shared" ref="N917:N980" si="15">IF(ISERROR(J917*L917),"",J917*L917)</f>
        <v/>
      </c>
      <c r="O917" s="24" t="str">
        <f>IF(ISERROR(VLOOKUP($B917,Zoznamy!$B$4:$K$12,10,FALSE)),"",VLOOKUP($B917,Zoznamy!$B$4:$K$12,10,FALSE))</f>
        <v/>
      </c>
    </row>
    <row r="918" spans="1:15" x14ac:dyDescent="0.25">
      <c r="A918" s="12"/>
      <c r="B918" s="18" t="s">
        <v>1076</v>
      </c>
      <c r="C918" s="12" t="str">
        <f>IF(ISERROR(VLOOKUP($B918,Zoznamy!$B$4:$C$11,2,FALSE)),"",VLOOKUP($B918,Zoznamy!$B$4:$C$11,2,FALSE))</f>
        <v/>
      </c>
      <c r="D918" s="18" t="s">
        <v>1154</v>
      </c>
      <c r="E918" s="18" t="s">
        <v>1164</v>
      </c>
      <c r="F918" s="18"/>
      <c r="G918" s="18" t="s">
        <v>1166</v>
      </c>
      <c r="H918" s="100" t="s">
        <v>1165</v>
      </c>
      <c r="I918" s="12" t="str">
        <f>IF(ISERROR(VLOOKUP($H918,Zoznamy!$H$3:$I$620,2,FALSE)),"",VLOOKUP($H918,Zoznamy!$H$3:$I$620,2,FALSE))</f>
        <v/>
      </c>
      <c r="J918" s="24"/>
      <c r="K918" s="24" t="s">
        <v>1156</v>
      </c>
      <c r="L918" s="24" t="str">
        <f>IF(ISERROR(VLOOKUP($B918&amp;" "&amp;$M918,Zoznamy!$N$4:$O$14,2,FALSE)),"",VLOOKUP($B918&amp;" "&amp;$M918,Zoznamy!$N$4:$O$14,2,FALSE))</f>
        <v/>
      </c>
      <c r="M918" s="24" t="str">
        <f>IF(ISERROR(VLOOKUP($K918,Zoznamy!$L$4:$M$7,2,FALSE)),"",VLOOKUP($K918,Zoznamy!$L$4:$M$7,2,FALSE))</f>
        <v/>
      </c>
      <c r="N918" s="24" t="str">
        <f t="shared" si="15"/>
        <v/>
      </c>
      <c r="O918" s="24" t="str">
        <f>IF(ISERROR(VLOOKUP($B918,Zoznamy!$B$4:$K$12,10,FALSE)),"",VLOOKUP($B918,Zoznamy!$B$4:$K$12,10,FALSE))</f>
        <v/>
      </c>
    </row>
    <row r="919" spans="1:15" x14ac:dyDescent="0.25">
      <c r="A919" s="12"/>
      <c r="B919" s="18" t="s">
        <v>1076</v>
      </c>
      <c r="C919" s="12" t="str">
        <f>IF(ISERROR(VLOOKUP($B919,Zoznamy!$B$4:$C$11,2,FALSE)),"",VLOOKUP($B919,Zoznamy!$B$4:$C$11,2,FALSE))</f>
        <v/>
      </c>
      <c r="D919" s="18" t="s">
        <v>1154</v>
      </c>
      <c r="E919" s="18" t="s">
        <v>1164</v>
      </c>
      <c r="F919" s="18"/>
      <c r="G919" s="18" t="s">
        <v>1166</v>
      </c>
      <c r="H919" s="100" t="s">
        <v>1165</v>
      </c>
      <c r="I919" s="12" t="str">
        <f>IF(ISERROR(VLOOKUP($H919,Zoznamy!$H$3:$I$620,2,FALSE)),"",VLOOKUP($H919,Zoznamy!$H$3:$I$620,2,FALSE))</f>
        <v/>
      </c>
      <c r="J919" s="24"/>
      <c r="K919" s="24" t="s">
        <v>1156</v>
      </c>
      <c r="L919" s="24" t="str">
        <f>IF(ISERROR(VLOOKUP($B919&amp;" "&amp;$M919,Zoznamy!$N$4:$O$14,2,FALSE)),"",VLOOKUP($B919&amp;" "&amp;$M919,Zoznamy!$N$4:$O$14,2,FALSE))</f>
        <v/>
      </c>
      <c r="M919" s="24" t="str">
        <f>IF(ISERROR(VLOOKUP($K919,Zoznamy!$L$4:$M$7,2,FALSE)),"",VLOOKUP($K919,Zoznamy!$L$4:$M$7,2,FALSE))</f>
        <v/>
      </c>
      <c r="N919" s="24" t="str">
        <f t="shared" si="15"/>
        <v/>
      </c>
      <c r="O919" s="24" t="str">
        <f>IF(ISERROR(VLOOKUP($B919,Zoznamy!$B$4:$K$12,10,FALSE)),"",VLOOKUP($B919,Zoznamy!$B$4:$K$12,10,FALSE))</f>
        <v/>
      </c>
    </row>
    <row r="920" spans="1:15" x14ac:dyDescent="0.25">
      <c r="A920" s="12"/>
      <c r="B920" s="18" t="s">
        <v>1076</v>
      </c>
      <c r="C920" s="12" t="str">
        <f>IF(ISERROR(VLOOKUP($B920,Zoznamy!$B$4:$C$11,2,FALSE)),"",VLOOKUP($B920,Zoznamy!$B$4:$C$11,2,FALSE))</f>
        <v/>
      </c>
      <c r="D920" s="18" t="s">
        <v>1154</v>
      </c>
      <c r="E920" s="18" t="s">
        <v>1164</v>
      </c>
      <c r="F920" s="18"/>
      <c r="G920" s="18" t="s">
        <v>1166</v>
      </c>
      <c r="H920" s="100" t="s">
        <v>1165</v>
      </c>
      <c r="I920" s="12" t="str">
        <f>IF(ISERROR(VLOOKUP($H920,Zoznamy!$H$3:$I$620,2,FALSE)),"",VLOOKUP($H920,Zoznamy!$H$3:$I$620,2,FALSE))</f>
        <v/>
      </c>
      <c r="J920" s="24"/>
      <c r="K920" s="24" t="s">
        <v>1156</v>
      </c>
      <c r="L920" s="24" t="str">
        <f>IF(ISERROR(VLOOKUP($B920&amp;" "&amp;$M920,Zoznamy!$N$4:$O$14,2,FALSE)),"",VLOOKUP($B920&amp;" "&amp;$M920,Zoznamy!$N$4:$O$14,2,FALSE))</f>
        <v/>
      </c>
      <c r="M920" s="24" t="str">
        <f>IF(ISERROR(VLOOKUP($K920,Zoznamy!$L$4:$M$7,2,FALSE)),"",VLOOKUP($K920,Zoznamy!$L$4:$M$7,2,FALSE))</f>
        <v/>
      </c>
      <c r="N920" s="24" t="str">
        <f t="shared" si="15"/>
        <v/>
      </c>
      <c r="O920" s="24" t="str">
        <f>IF(ISERROR(VLOOKUP($B920,Zoznamy!$B$4:$K$12,10,FALSE)),"",VLOOKUP($B920,Zoznamy!$B$4:$K$12,10,FALSE))</f>
        <v/>
      </c>
    </row>
    <row r="921" spans="1:15" x14ac:dyDescent="0.25">
      <c r="A921" s="12"/>
      <c r="B921" s="18" t="s">
        <v>1076</v>
      </c>
      <c r="C921" s="12" t="str">
        <f>IF(ISERROR(VLOOKUP($B921,Zoznamy!$B$4:$C$11,2,FALSE)),"",VLOOKUP($B921,Zoznamy!$B$4:$C$11,2,FALSE))</f>
        <v/>
      </c>
      <c r="D921" s="18" t="s">
        <v>1154</v>
      </c>
      <c r="E921" s="18" t="s">
        <v>1164</v>
      </c>
      <c r="F921" s="18"/>
      <c r="G921" s="18" t="s">
        <v>1166</v>
      </c>
      <c r="H921" s="100" t="s">
        <v>1165</v>
      </c>
      <c r="I921" s="12" t="str">
        <f>IF(ISERROR(VLOOKUP($H921,Zoznamy!$H$3:$I$620,2,FALSE)),"",VLOOKUP($H921,Zoznamy!$H$3:$I$620,2,FALSE))</f>
        <v/>
      </c>
      <c r="J921" s="24"/>
      <c r="K921" s="24" t="s">
        <v>1156</v>
      </c>
      <c r="L921" s="24" t="str">
        <f>IF(ISERROR(VLOOKUP($B921&amp;" "&amp;$M921,Zoznamy!$N$4:$O$14,2,FALSE)),"",VLOOKUP($B921&amp;" "&amp;$M921,Zoznamy!$N$4:$O$14,2,FALSE))</f>
        <v/>
      </c>
      <c r="M921" s="24" t="str">
        <f>IF(ISERROR(VLOOKUP($K921,Zoznamy!$L$4:$M$7,2,FALSE)),"",VLOOKUP($K921,Zoznamy!$L$4:$M$7,2,FALSE))</f>
        <v/>
      </c>
      <c r="N921" s="24" t="str">
        <f t="shared" si="15"/>
        <v/>
      </c>
      <c r="O921" s="24" t="str">
        <f>IF(ISERROR(VLOOKUP($B921,Zoznamy!$B$4:$K$12,10,FALSE)),"",VLOOKUP($B921,Zoznamy!$B$4:$K$12,10,FALSE))</f>
        <v/>
      </c>
    </row>
    <row r="922" spans="1:15" x14ac:dyDescent="0.25">
      <c r="A922" s="12"/>
      <c r="B922" s="18" t="s">
        <v>1076</v>
      </c>
      <c r="C922" s="12" t="str">
        <f>IF(ISERROR(VLOOKUP($B922,Zoznamy!$B$4:$C$11,2,FALSE)),"",VLOOKUP($B922,Zoznamy!$B$4:$C$11,2,FALSE))</f>
        <v/>
      </c>
      <c r="D922" s="18" t="s">
        <v>1154</v>
      </c>
      <c r="E922" s="18" t="s">
        <v>1164</v>
      </c>
      <c r="F922" s="18"/>
      <c r="G922" s="18" t="s">
        <v>1166</v>
      </c>
      <c r="H922" s="100" t="s">
        <v>1165</v>
      </c>
      <c r="I922" s="12" t="str">
        <f>IF(ISERROR(VLOOKUP($H922,Zoznamy!$H$3:$I$620,2,FALSE)),"",VLOOKUP($H922,Zoznamy!$H$3:$I$620,2,FALSE))</f>
        <v/>
      </c>
      <c r="J922" s="24"/>
      <c r="K922" s="24" t="s">
        <v>1156</v>
      </c>
      <c r="L922" s="24" t="str">
        <f>IF(ISERROR(VLOOKUP($B922&amp;" "&amp;$M922,Zoznamy!$N$4:$O$14,2,FALSE)),"",VLOOKUP($B922&amp;" "&amp;$M922,Zoznamy!$N$4:$O$14,2,FALSE))</f>
        <v/>
      </c>
      <c r="M922" s="24" t="str">
        <f>IF(ISERROR(VLOOKUP($K922,Zoznamy!$L$4:$M$7,2,FALSE)),"",VLOOKUP($K922,Zoznamy!$L$4:$M$7,2,FALSE))</f>
        <v/>
      </c>
      <c r="N922" s="24" t="str">
        <f t="shared" si="15"/>
        <v/>
      </c>
      <c r="O922" s="24" t="str">
        <f>IF(ISERROR(VLOOKUP($B922,Zoznamy!$B$4:$K$12,10,FALSE)),"",VLOOKUP($B922,Zoznamy!$B$4:$K$12,10,FALSE))</f>
        <v/>
      </c>
    </row>
    <row r="923" spans="1:15" x14ac:dyDescent="0.25">
      <c r="A923" s="12"/>
      <c r="B923" s="18" t="s">
        <v>1076</v>
      </c>
      <c r="C923" s="12" t="str">
        <f>IF(ISERROR(VLOOKUP($B923,Zoznamy!$B$4:$C$11,2,FALSE)),"",VLOOKUP($B923,Zoznamy!$B$4:$C$11,2,FALSE))</f>
        <v/>
      </c>
      <c r="D923" s="18" t="s">
        <v>1154</v>
      </c>
      <c r="E923" s="18" t="s">
        <v>1164</v>
      </c>
      <c r="F923" s="18"/>
      <c r="G923" s="18" t="s">
        <v>1166</v>
      </c>
      <c r="H923" s="100" t="s">
        <v>1165</v>
      </c>
      <c r="I923" s="12" t="str">
        <f>IF(ISERROR(VLOOKUP($H923,Zoznamy!$H$3:$I$620,2,FALSE)),"",VLOOKUP($H923,Zoznamy!$H$3:$I$620,2,FALSE))</f>
        <v/>
      </c>
      <c r="J923" s="24"/>
      <c r="K923" s="24" t="s">
        <v>1156</v>
      </c>
      <c r="L923" s="24" t="str">
        <f>IF(ISERROR(VLOOKUP($B923&amp;" "&amp;$M923,Zoznamy!$N$4:$O$14,2,FALSE)),"",VLOOKUP($B923&amp;" "&amp;$M923,Zoznamy!$N$4:$O$14,2,FALSE))</f>
        <v/>
      </c>
      <c r="M923" s="24" t="str">
        <f>IF(ISERROR(VLOOKUP($K923,Zoznamy!$L$4:$M$7,2,FALSE)),"",VLOOKUP($K923,Zoznamy!$L$4:$M$7,2,FALSE))</f>
        <v/>
      </c>
      <c r="N923" s="24" t="str">
        <f t="shared" si="15"/>
        <v/>
      </c>
      <c r="O923" s="24" t="str">
        <f>IF(ISERROR(VLOOKUP($B923,Zoznamy!$B$4:$K$12,10,FALSE)),"",VLOOKUP($B923,Zoznamy!$B$4:$K$12,10,FALSE))</f>
        <v/>
      </c>
    </row>
    <row r="924" spans="1:15" x14ac:dyDescent="0.25">
      <c r="A924" s="12"/>
      <c r="B924" s="18" t="s">
        <v>1076</v>
      </c>
      <c r="C924" s="12" t="str">
        <f>IF(ISERROR(VLOOKUP($B924,Zoznamy!$B$4:$C$11,2,FALSE)),"",VLOOKUP($B924,Zoznamy!$B$4:$C$11,2,FALSE))</f>
        <v/>
      </c>
      <c r="D924" s="18" t="s">
        <v>1154</v>
      </c>
      <c r="E924" s="18" t="s">
        <v>1164</v>
      </c>
      <c r="F924" s="18"/>
      <c r="G924" s="18" t="s">
        <v>1166</v>
      </c>
      <c r="H924" s="100" t="s">
        <v>1165</v>
      </c>
      <c r="I924" s="12" t="str">
        <f>IF(ISERROR(VLOOKUP($H924,Zoznamy!$H$3:$I$620,2,FALSE)),"",VLOOKUP($H924,Zoznamy!$H$3:$I$620,2,FALSE))</f>
        <v/>
      </c>
      <c r="J924" s="24"/>
      <c r="K924" s="24" t="s">
        <v>1156</v>
      </c>
      <c r="L924" s="24" t="str">
        <f>IF(ISERROR(VLOOKUP($B924&amp;" "&amp;$M924,Zoznamy!$N$4:$O$14,2,FALSE)),"",VLOOKUP($B924&amp;" "&amp;$M924,Zoznamy!$N$4:$O$14,2,FALSE))</f>
        <v/>
      </c>
      <c r="M924" s="24" t="str">
        <f>IF(ISERROR(VLOOKUP($K924,Zoznamy!$L$4:$M$7,2,FALSE)),"",VLOOKUP($K924,Zoznamy!$L$4:$M$7,2,FALSE))</f>
        <v/>
      </c>
      <c r="N924" s="24" t="str">
        <f t="shared" si="15"/>
        <v/>
      </c>
      <c r="O924" s="24" t="str">
        <f>IF(ISERROR(VLOOKUP($B924,Zoznamy!$B$4:$K$12,10,FALSE)),"",VLOOKUP($B924,Zoznamy!$B$4:$K$12,10,FALSE))</f>
        <v/>
      </c>
    </row>
    <row r="925" spans="1:15" x14ac:dyDescent="0.25">
      <c r="A925" s="12"/>
      <c r="B925" s="18" t="s">
        <v>1076</v>
      </c>
      <c r="C925" s="12" t="str">
        <f>IF(ISERROR(VLOOKUP($B925,Zoznamy!$B$4:$C$11,2,FALSE)),"",VLOOKUP($B925,Zoznamy!$B$4:$C$11,2,FALSE))</f>
        <v/>
      </c>
      <c r="D925" s="18" t="s">
        <v>1154</v>
      </c>
      <c r="E925" s="18" t="s">
        <v>1164</v>
      </c>
      <c r="F925" s="18"/>
      <c r="G925" s="18" t="s">
        <v>1166</v>
      </c>
      <c r="H925" s="100" t="s">
        <v>1165</v>
      </c>
      <c r="I925" s="12" t="str">
        <f>IF(ISERROR(VLOOKUP($H925,Zoznamy!$H$3:$I$620,2,FALSE)),"",VLOOKUP($H925,Zoznamy!$H$3:$I$620,2,FALSE))</f>
        <v/>
      </c>
      <c r="J925" s="24"/>
      <c r="K925" s="24" t="s">
        <v>1156</v>
      </c>
      <c r="L925" s="24" t="str">
        <f>IF(ISERROR(VLOOKUP($B925&amp;" "&amp;$M925,Zoznamy!$N$4:$O$14,2,FALSE)),"",VLOOKUP($B925&amp;" "&amp;$M925,Zoznamy!$N$4:$O$14,2,FALSE))</f>
        <v/>
      </c>
      <c r="M925" s="24" t="str">
        <f>IF(ISERROR(VLOOKUP($K925,Zoznamy!$L$4:$M$7,2,FALSE)),"",VLOOKUP($K925,Zoznamy!$L$4:$M$7,2,FALSE))</f>
        <v/>
      </c>
      <c r="N925" s="24" t="str">
        <f t="shared" si="15"/>
        <v/>
      </c>
      <c r="O925" s="24" t="str">
        <f>IF(ISERROR(VLOOKUP($B925,Zoznamy!$B$4:$K$12,10,FALSE)),"",VLOOKUP($B925,Zoznamy!$B$4:$K$12,10,FALSE))</f>
        <v/>
      </c>
    </row>
    <row r="926" spans="1:15" x14ac:dyDescent="0.25">
      <c r="A926" s="12"/>
      <c r="B926" s="18" t="s">
        <v>1076</v>
      </c>
      <c r="C926" s="12" t="str">
        <f>IF(ISERROR(VLOOKUP($B926,Zoznamy!$B$4:$C$11,2,FALSE)),"",VLOOKUP($B926,Zoznamy!$B$4:$C$11,2,FALSE))</f>
        <v/>
      </c>
      <c r="D926" s="18" t="s">
        <v>1154</v>
      </c>
      <c r="E926" s="18" t="s">
        <v>1164</v>
      </c>
      <c r="F926" s="18"/>
      <c r="G926" s="18" t="s">
        <v>1166</v>
      </c>
      <c r="H926" s="100" t="s">
        <v>1165</v>
      </c>
      <c r="I926" s="12" t="str">
        <f>IF(ISERROR(VLOOKUP($H926,Zoznamy!$H$3:$I$620,2,FALSE)),"",VLOOKUP($H926,Zoznamy!$H$3:$I$620,2,FALSE))</f>
        <v/>
      </c>
      <c r="J926" s="24"/>
      <c r="K926" s="24" t="s">
        <v>1156</v>
      </c>
      <c r="L926" s="24" t="str">
        <f>IF(ISERROR(VLOOKUP($B926&amp;" "&amp;$M926,Zoznamy!$N$4:$O$14,2,FALSE)),"",VLOOKUP($B926&amp;" "&amp;$M926,Zoznamy!$N$4:$O$14,2,FALSE))</f>
        <v/>
      </c>
      <c r="M926" s="24" t="str">
        <f>IF(ISERROR(VLOOKUP($K926,Zoznamy!$L$4:$M$7,2,FALSE)),"",VLOOKUP($K926,Zoznamy!$L$4:$M$7,2,FALSE))</f>
        <v/>
      </c>
      <c r="N926" s="24" t="str">
        <f t="shared" si="15"/>
        <v/>
      </c>
      <c r="O926" s="24" t="str">
        <f>IF(ISERROR(VLOOKUP($B926,Zoznamy!$B$4:$K$12,10,FALSE)),"",VLOOKUP($B926,Zoznamy!$B$4:$K$12,10,FALSE))</f>
        <v/>
      </c>
    </row>
    <row r="927" spans="1:15" x14ac:dyDescent="0.25">
      <c r="A927" s="12"/>
      <c r="B927" s="18" t="s">
        <v>1076</v>
      </c>
      <c r="C927" s="12" t="str">
        <f>IF(ISERROR(VLOOKUP($B927,Zoznamy!$B$4:$C$11,2,FALSE)),"",VLOOKUP($B927,Zoznamy!$B$4:$C$11,2,FALSE))</f>
        <v/>
      </c>
      <c r="D927" s="18" t="s">
        <v>1154</v>
      </c>
      <c r="E927" s="18" t="s">
        <v>1164</v>
      </c>
      <c r="F927" s="18"/>
      <c r="G927" s="18" t="s">
        <v>1166</v>
      </c>
      <c r="H927" s="100" t="s">
        <v>1165</v>
      </c>
      <c r="I927" s="12" t="str">
        <f>IF(ISERROR(VLOOKUP($H927,Zoznamy!$H$3:$I$620,2,FALSE)),"",VLOOKUP($H927,Zoznamy!$H$3:$I$620,2,FALSE))</f>
        <v/>
      </c>
      <c r="J927" s="24"/>
      <c r="K927" s="24" t="s">
        <v>1156</v>
      </c>
      <c r="L927" s="24" t="str">
        <f>IF(ISERROR(VLOOKUP($B927&amp;" "&amp;$M927,Zoznamy!$N$4:$O$14,2,FALSE)),"",VLOOKUP($B927&amp;" "&amp;$M927,Zoznamy!$N$4:$O$14,2,FALSE))</f>
        <v/>
      </c>
      <c r="M927" s="24" t="str">
        <f>IF(ISERROR(VLOOKUP($K927,Zoznamy!$L$4:$M$7,2,FALSE)),"",VLOOKUP($K927,Zoznamy!$L$4:$M$7,2,FALSE))</f>
        <v/>
      </c>
      <c r="N927" s="24" t="str">
        <f t="shared" si="15"/>
        <v/>
      </c>
      <c r="O927" s="24" t="str">
        <f>IF(ISERROR(VLOOKUP($B927,Zoznamy!$B$4:$K$12,10,FALSE)),"",VLOOKUP($B927,Zoznamy!$B$4:$K$12,10,FALSE))</f>
        <v/>
      </c>
    </row>
    <row r="928" spans="1:15" x14ac:dyDescent="0.25">
      <c r="A928" s="12"/>
      <c r="B928" s="18" t="s">
        <v>1076</v>
      </c>
      <c r="C928" s="12" t="str">
        <f>IF(ISERROR(VLOOKUP($B928,Zoznamy!$B$4:$C$11,2,FALSE)),"",VLOOKUP($B928,Zoznamy!$B$4:$C$11,2,FALSE))</f>
        <v/>
      </c>
      <c r="D928" s="18" t="s">
        <v>1154</v>
      </c>
      <c r="E928" s="18" t="s">
        <v>1164</v>
      </c>
      <c r="F928" s="18"/>
      <c r="G928" s="18" t="s">
        <v>1166</v>
      </c>
      <c r="H928" s="100" t="s">
        <v>1165</v>
      </c>
      <c r="I928" s="12" t="str">
        <f>IF(ISERROR(VLOOKUP($H928,Zoznamy!$H$3:$I$620,2,FALSE)),"",VLOOKUP($H928,Zoznamy!$H$3:$I$620,2,FALSE))</f>
        <v/>
      </c>
      <c r="J928" s="24"/>
      <c r="K928" s="24" t="s">
        <v>1156</v>
      </c>
      <c r="L928" s="24" t="str">
        <f>IF(ISERROR(VLOOKUP($B928&amp;" "&amp;$M928,Zoznamy!$N$4:$O$14,2,FALSE)),"",VLOOKUP($B928&amp;" "&amp;$M928,Zoznamy!$N$4:$O$14,2,FALSE))</f>
        <v/>
      </c>
      <c r="M928" s="24" t="str">
        <f>IF(ISERROR(VLOOKUP($K928,Zoznamy!$L$4:$M$7,2,FALSE)),"",VLOOKUP($K928,Zoznamy!$L$4:$M$7,2,FALSE))</f>
        <v/>
      </c>
      <c r="N928" s="24" t="str">
        <f t="shared" si="15"/>
        <v/>
      </c>
      <c r="O928" s="24" t="str">
        <f>IF(ISERROR(VLOOKUP($B928,Zoznamy!$B$4:$K$12,10,FALSE)),"",VLOOKUP($B928,Zoznamy!$B$4:$K$12,10,FALSE))</f>
        <v/>
      </c>
    </row>
    <row r="929" spans="1:15" x14ac:dyDescent="0.25">
      <c r="A929" s="12"/>
      <c r="B929" s="18" t="s">
        <v>1076</v>
      </c>
      <c r="C929" s="12" t="str">
        <f>IF(ISERROR(VLOOKUP($B929,Zoznamy!$B$4:$C$11,2,FALSE)),"",VLOOKUP($B929,Zoznamy!$B$4:$C$11,2,FALSE))</f>
        <v/>
      </c>
      <c r="D929" s="18" t="s">
        <v>1154</v>
      </c>
      <c r="E929" s="18" t="s">
        <v>1164</v>
      </c>
      <c r="F929" s="18"/>
      <c r="G929" s="18" t="s">
        <v>1166</v>
      </c>
      <c r="H929" s="100" t="s">
        <v>1165</v>
      </c>
      <c r="I929" s="12" t="str">
        <f>IF(ISERROR(VLOOKUP($H929,Zoznamy!$H$3:$I$620,2,FALSE)),"",VLOOKUP($H929,Zoznamy!$H$3:$I$620,2,FALSE))</f>
        <v/>
      </c>
      <c r="J929" s="24"/>
      <c r="K929" s="24" t="s">
        <v>1156</v>
      </c>
      <c r="L929" s="24" t="str">
        <f>IF(ISERROR(VLOOKUP($B929&amp;" "&amp;$M929,Zoznamy!$N$4:$O$14,2,FALSE)),"",VLOOKUP($B929&amp;" "&amp;$M929,Zoznamy!$N$4:$O$14,2,FALSE))</f>
        <v/>
      </c>
      <c r="M929" s="24" t="str">
        <f>IF(ISERROR(VLOOKUP($K929,Zoznamy!$L$4:$M$7,2,FALSE)),"",VLOOKUP($K929,Zoznamy!$L$4:$M$7,2,FALSE))</f>
        <v/>
      </c>
      <c r="N929" s="24" t="str">
        <f t="shared" si="15"/>
        <v/>
      </c>
      <c r="O929" s="24" t="str">
        <f>IF(ISERROR(VLOOKUP($B929,Zoznamy!$B$4:$K$12,10,FALSE)),"",VLOOKUP($B929,Zoznamy!$B$4:$K$12,10,FALSE))</f>
        <v/>
      </c>
    </row>
    <row r="930" spans="1:15" x14ac:dyDescent="0.25">
      <c r="A930" s="12"/>
      <c r="B930" s="18" t="s">
        <v>1076</v>
      </c>
      <c r="C930" s="12" t="str">
        <f>IF(ISERROR(VLOOKUP($B930,Zoznamy!$B$4:$C$11,2,FALSE)),"",VLOOKUP($B930,Zoznamy!$B$4:$C$11,2,FALSE))</f>
        <v/>
      </c>
      <c r="D930" s="18" t="s">
        <v>1154</v>
      </c>
      <c r="E930" s="18" t="s">
        <v>1164</v>
      </c>
      <c r="F930" s="18"/>
      <c r="G930" s="18" t="s">
        <v>1166</v>
      </c>
      <c r="H930" s="100" t="s">
        <v>1165</v>
      </c>
      <c r="I930" s="12" t="str">
        <f>IF(ISERROR(VLOOKUP($H930,Zoznamy!$H$3:$I$620,2,FALSE)),"",VLOOKUP($H930,Zoznamy!$H$3:$I$620,2,FALSE))</f>
        <v/>
      </c>
      <c r="J930" s="24"/>
      <c r="K930" s="24" t="s">
        <v>1156</v>
      </c>
      <c r="L930" s="24" t="str">
        <f>IF(ISERROR(VLOOKUP($B930&amp;" "&amp;$M930,Zoznamy!$N$4:$O$14,2,FALSE)),"",VLOOKUP($B930&amp;" "&amp;$M930,Zoznamy!$N$4:$O$14,2,FALSE))</f>
        <v/>
      </c>
      <c r="M930" s="24" t="str">
        <f>IF(ISERROR(VLOOKUP($K930,Zoznamy!$L$4:$M$7,2,FALSE)),"",VLOOKUP($K930,Zoznamy!$L$4:$M$7,2,FALSE))</f>
        <v/>
      </c>
      <c r="N930" s="24" t="str">
        <f t="shared" si="15"/>
        <v/>
      </c>
      <c r="O930" s="24" t="str">
        <f>IF(ISERROR(VLOOKUP($B930,Zoznamy!$B$4:$K$12,10,FALSE)),"",VLOOKUP($B930,Zoznamy!$B$4:$K$12,10,FALSE))</f>
        <v/>
      </c>
    </row>
    <row r="931" spans="1:15" x14ac:dyDescent="0.25">
      <c r="A931" s="12"/>
      <c r="B931" s="18" t="s">
        <v>1076</v>
      </c>
      <c r="C931" s="12" t="str">
        <f>IF(ISERROR(VLOOKUP($B931,Zoznamy!$B$4:$C$11,2,FALSE)),"",VLOOKUP($B931,Zoznamy!$B$4:$C$11,2,FALSE))</f>
        <v/>
      </c>
      <c r="D931" s="18" t="s">
        <v>1154</v>
      </c>
      <c r="E931" s="18" t="s">
        <v>1164</v>
      </c>
      <c r="F931" s="18"/>
      <c r="G931" s="18" t="s">
        <v>1166</v>
      </c>
      <c r="H931" s="100" t="s">
        <v>1165</v>
      </c>
      <c r="I931" s="12" t="str">
        <f>IF(ISERROR(VLOOKUP($H931,Zoznamy!$H$3:$I$620,2,FALSE)),"",VLOOKUP($H931,Zoznamy!$H$3:$I$620,2,FALSE))</f>
        <v/>
      </c>
      <c r="J931" s="24"/>
      <c r="K931" s="24" t="s">
        <v>1156</v>
      </c>
      <c r="L931" s="24" t="str">
        <f>IF(ISERROR(VLOOKUP($B931&amp;" "&amp;$M931,Zoznamy!$N$4:$O$14,2,FALSE)),"",VLOOKUP($B931&amp;" "&amp;$M931,Zoznamy!$N$4:$O$14,2,FALSE))</f>
        <v/>
      </c>
      <c r="M931" s="24" t="str">
        <f>IF(ISERROR(VLOOKUP($K931,Zoznamy!$L$4:$M$7,2,FALSE)),"",VLOOKUP($K931,Zoznamy!$L$4:$M$7,2,FALSE))</f>
        <v/>
      </c>
      <c r="N931" s="24" t="str">
        <f t="shared" si="15"/>
        <v/>
      </c>
      <c r="O931" s="24" t="str">
        <f>IF(ISERROR(VLOOKUP($B931,Zoznamy!$B$4:$K$12,10,FALSE)),"",VLOOKUP($B931,Zoznamy!$B$4:$K$12,10,FALSE))</f>
        <v/>
      </c>
    </row>
    <row r="932" spans="1:15" x14ac:dyDescent="0.25">
      <c r="A932" s="12"/>
      <c r="B932" s="18" t="s">
        <v>1076</v>
      </c>
      <c r="C932" s="12" t="str">
        <f>IF(ISERROR(VLOOKUP($B932,Zoznamy!$B$4:$C$11,2,FALSE)),"",VLOOKUP($B932,Zoznamy!$B$4:$C$11,2,FALSE))</f>
        <v/>
      </c>
      <c r="D932" s="18" t="s">
        <v>1154</v>
      </c>
      <c r="E932" s="18" t="s">
        <v>1164</v>
      </c>
      <c r="F932" s="18"/>
      <c r="G932" s="18" t="s">
        <v>1166</v>
      </c>
      <c r="H932" s="100" t="s">
        <v>1165</v>
      </c>
      <c r="I932" s="12" t="str">
        <f>IF(ISERROR(VLOOKUP($H932,Zoznamy!$H$3:$I$620,2,FALSE)),"",VLOOKUP($H932,Zoznamy!$H$3:$I$620,2,FALSE))</f>
        <v/>
      </c>
      <c r="J932" s="24"/>
      <c r="K932" s="24" t="s">
        <v>1156</v>
      </c>
      <c r="L932" s="24" t="str">
        <f>IF(ISERROR(VLOOKUP($B932&amp;" "&amp;$M932,Zoznamy!$N$4:$O$14,2,FALSE)),"",VLOOKUP($B932&amp;" "&amp;$M932,Zoznamy!$N$4:$O$14,2,FALSE))</f>
        <v/>
      </c>
      <c r="M932" s="24" t="str">
        <f>IF(ISERROR(VLOOKUP($K932,Zoznamy!$L$4:$M$7,2,FALSE)),"",VLOOKUP($K932,Zoznamy!$L$4:$M$7,2,FALSE))</f>
        <v/>
      </c>
      <c r="N932" s="24" t="str">
        <f t="shared" si="15"/>
        <v/>
      </c>
      <c r="O932" s="24" t="str">
        <f>IF(ISERROR(VLOOKUP($B932,Zoznamy!$B$4:$K$12,10,FALSE)),"",VLOOKUP($B932,Zoznamy!$B$4:$K$12,10,FALSE))</f>
        <v/>
      </c>
    </row>
    <row r="933" spans="1:15" x14ac:dyDescent="0.25">
      <c r="A933" s="12"/>
      <c r="B933" s="18" t="s">
        <v>1076</v>
      </c>
      <c r="C933" s="12" t="str">
        <f>IF(ISERROR(VLOOKUP($B933,Zoznamy!$B$4:$C$11,2,FALSE)),"",VLOOKUP($B933,Zoznamy!$B$4:$C$11,2,FALSE))</f>
        <v/>
      </c>
      <c r="D933" s="18" t="s">
        <v>1154</v>
      </c>
      <c r="E933" s="18" t="s">
        <v>1164</v>
      </c>
      <c r="F933" s="18"/>
      <c r="G933" s="18" t="s">
        <v>1166</v>
      </c>
      <c r="H933" s="100" t="s">
        <v>1165</v>
      </c>
      <c r="I933" s="12" t="str">
        <f>IF(ISERROR(VLOOKUP($H933,Zoznamy!$H$3:$I$620,2,FALSE)),"",VLOOKUP($H933,Zoznamy!$H$3:$I$620,2,FALSE))</f>
        <v/>
      </c>
      <c r="J933" s="24"/>
      <c r="K933" s="24" t="s">
        <v>1156</v>
      </c>
      <c r="L933" s="24" t="str">
        <f>IF(ISERROR(VLOOKUP($B933&amp;" "&amp;$M933,Zoznamy!$N$4:$O$14,2,FALSE)),"",VLOOKUP($B933&amp;" "&amp;$M933,Zoznamy!$N$4:$O$14,2,FALSE))</f>
        <v/>
      </c>
      <c r="M933" s="24" t="str">
        <f>IF(ISERROR(VLOOKUP($K933,Zoznamy!$L$4:$M$7,2,FALSE)),"",VLOOKUP($K933,Zoznamy!$L$4:$M$7,2,FALSE))</f>
        <v/>
      </c>
      <c r="N933" s="24" t="str">
        <f t="shared" si="15"/>
        <v/>
      </c>
      <c r="O933" s="24" t="str">
        <f>IF(ISERROR(VLOOKUP($B933,Zoznamy!$B$4:$K$12,10,FALSE)),"",VLOOKUP($B933,Zoznamy!$B$4:$K$12,10,FALSE))</f>
        <v/>
      </c>
    </row>
    <row r="934" spans="1:15" x14ac:dyDescent="0.25">
      <c r="A934" s="12"/>
      <c r="B934" s="18" t="s">
        <v>1076</v>
      </c>
      <c r="C934" s="12" t="str">
        <f>IF(ISERROR(VLOOKUP($B934,Zoznamy!$B$4:$C$11,2,FALSE)),"",VLOOKUP($B934,Zoznamy!$B$4:$C$11,2,FALSE))</f>
        <v/>
      </c>
      <c r="D934" s="18" t="s">
        <v>1154</v>
      </c>
      <c r="E934" s="18" t="s">
        <v>1164</v>
      </c>
      <c r="F934" s="18"/>
      <c r="G934" s="18" t="s">
        <v>1166</v>
      </c>
      <c r="H934" s="100" t="s">
        <v>1165</v>
      </c>
      <c r="I934" s="12" t="str">
        <f>IF(ISERROR(VLOOKUP($H934,Zoznamy!$H$3:$I$620,2,FALSE)),"",VLOOKUP($H934,Zoznamy!$H$3:$I$620,2,FALSE))</f>
        <v/>
      </c>
      <c r="J934" s="24"/>
      <c r="K934" s="24" t="s">
        <v>1156</v>
      </c>
      <c r="L934" s="24" t="str">
        <f>IF(ISERROR(VLOOKUP($B934&amp;" "&amp;$M934,Zoznamy!$N$4:$O$14,2,FALSE)),"",VLOOKUP($B934&amp;" "&amp;$M934,Zoznamy!$N$4:$O$14,2,FALSE))</f>
        <v/>
      </c>
      <c r="M934" s="24" t="str">
        <f>IF(ISERROR(VLOOKUP($K934,Zoznamy!$L$4:$M$7,2,FALSE)),"",VLOOKUP($K934,Zoznamy!$L$4:$M$7,2,FALSE))</f>
        <v/>
      </c>
      <c r="N934" s="24" t="str">
        <f t="shared" si="15"/>
        <v/>
      </c>
      <c r="O934" s="24" t="str">
        <f>IF(ISERROR(VLOOKUP($B934,Zoznamy!$B$4:$K$12,10,FALSE)),"",VLOOKUP($B934,Zoznamy!$B$4:$K$12,10,FALSE))</f>
        <v/>
      </c>
    </row>
    <row r="935" spans="1:15" x14ac:dyDescent="0.25">
      <c r="A935" s="12"/>
      <c r="B935" s="18" t="s">
        <v>1076</v>
      </c>
      <c r="C935" s="12" t="str">
        <f>IF(ISERROR(VLOOKUP($B935,Zoznamy!$B$4:$C$11,2,FALSE)),"",VLOOKUP($B935,Zoznamy!$B$4:$C$11,2,FALSE))</f>
        <v/>
      </c>
      <c r="D935" s="18" t="s">
        <v>1154</v>
      </c>
      <c r="E935" s="18" t="s">
        <v>1164</v>
      </c>
      <c r="F935" s="18"/>
      <c r="G935" s="18" t="s">
        <v>1166</v>
      </c>
      <c r="H935" s="100" t="s">
        <v>1165</v>
      </c>
      <c r="I935" s="12" t="str">
        <f>IF(ISERROR(VLOOKUP($H935,Zoznamy!$H$3:$I$620,2,FALSE)),"",VLOOKUP($H935,Zoznamy!$H$3:$I$620,2,FALSE))</f>
        <v/>
      </c>
      <c r="J935" s="24"/>
      <c r="K935" s="24" t="s">
        <v>1156</v>
      </c>
      <c r="L935" s="24" t="str">
        <f>IF(ISERROR(VLOOKUP($B935&amp;" "&amp;$M935,Zoznamy!$N$4:$O$14,2,FALSE)),"",VLOOKUP($B935&amp;" "&amp;$M935,Zoznamy!$N$4:$O$14,2,FALSE))</f>
        <v/>
      </c>
      <c r="M935" s="24" t="str">
        <f>IF(ISERROR(VLOOKUP($K935,Zoznamy!$L$4:$M$7,2,FALSE)),"",VLOOKUP($K935,Zoznamy!$L$4:$M$7,2,FALSE))</f>
        <v/>
      </c>
      <c r="N935" s="24" t="str">
        <f t="shared" si="15"/>
        <v/>
      </c>
      <c r="O935" s="24" t="str">
        <f>IF(ISERROR(VLOOKUP($B935,Zoznamy!$B$4:$K$12,10,FALSE)),"",VLOOKUP($B935,Zoznamy!$B$4:$K$12,10,FALSE))</f>
        <v/>
      </c>
    </row>
    <row r="936" spans="1:15" x14ac:dyDescent="0.25">
      <c r="A936" s="12"/>
      <c r="B936" s="18" t="s">
        <v>1076</v>
      </c>
      <c r="C936" s="12" t="str">
        <f>IF(ISERROR(VLOOKUP($B936,Zoznamy!$B$4:$C$11,2,FALSE)),"",VLOOKUP($B936,Zoznamy!$B$4:$C$11,2,FALSE))</f>
        <v/>
      </c>
      <c r="D936" s="18" t="s">
        <v>1154</v>
      </c>
      <c r="E936" s="18" t="s">
        <v>1164</v>
      </c>
      <c r="F936" s="18"/>
      <c r="G936" s="18" t="s">
        <v>1166</v>
      </c>
      <c r="H936" s="100" t="s">
        <v>1165</v>
      </c>
      <c r="I936" s="12" t="str">
        <f>IF(ISERROR(VLOOKUP($H936,Zoznamy!$H$3:$I$620,2,FALSE)),"",VLOOKUP($H936,Zoznamy!$H$3:$I$620,2,FALSE))</f>
        <v/>
      </c>
      <c r="J936" s="24"/>
      <c r="K936" s="24" t="s">
        <v>1156</v>
      </c>
      <c r="L936" s="24" t="str">
        <f>IF(ISERROR(VLOOKUP($B936&amp;" "&amp;$M936,Zoznamy!$N$4:$O$14,2,FALSE)),"",VLOOKUP($B936&amp;" "&amp;$M936,Zoznamy!$N$4:$O$14,2,FALSE))</f>
        <v/>
      </c>
      <c r="M936" s="24" t="str">
        <f>IF(ISERROR(VLOOKUP($K936,Zoznamy!$L$4:$M$7,2,FALSE)),"",VLOOKUP($K936,Zoznamy!$L$4:$M$7,2,FALSE))</f>
        <v/>
      </c>
      <c r="N936" s="24" t="str">
        <f t="shared" si="15"/>
        <v/>
      </c>
      <c r="O936" s="24" t="str">
        <f>IF(ISERROR(VLOOKUP($B936,Zoznamy!$B$4:$K$12,10,FALSE)),"",VLOOKUP($B936,Zoznamy!$B$4:$K$12,10,FALSE))</f>
        <v/>
      </c>
    </row>
    <row r="937" spans="1:15" x14ac:dyDescent="0.25">
      <c r="A937" s="12"/>
      <c r="B937" s="18" t="s">
        <v>1076</v>
      </c>
      <c r="C937" s="12" t="str">
        <f>IF(ISERROR(VLOOKUP($B937,Zoznamy!$B$4:$C$11,2,FALSE)),"",VLOOKUP($B937,Zoznamy!$B$4:$C$11,2,FALSE))</f>
        <v/>
      </c>
      <c r="D937" s="18" t="s">
        <v>1154</v>
      </c>
      <c r="E937" s="18" t="s">
        <v>1164</v>
      </c>
      <c r="F937" s="18"/>
      <c r="G937" s="18" t="s">
        <v>1166</v>
      </c>
      <c r="H937" s="100" t="s">
        <v>1165</v>
      </c>
      <c r="I937" s="12" t="str">
        <f>IF(ISERROR(VLOOKUP($H937,Zoznamy!$H$3:$I$620,2,FALSE)),"",VLOOKUP($H937,Zoznamy!$H$3:$I$620,2,FALSE))</f>
        <v/>
      </c>
      <c r="J937" s="24"/>
      <c r="K937" s="24" t="s">
        <v>1156</v>
      </c>
      <c r="L937" s="24" t="str">
        <f>IF(ISERROR(VLOOKUP($B937&amp;" "&amp;$M937,Zoznamy!$N$4:$O$14,2,FALSE)),"",VLOOKUP($B937&amp;" "&amp;$M937,Zoznamy!$N$4:$O$14,2,FALSE))</f>
        <v/>
      </c>
      <c r="M937" s="24" t="str">
        <f>IF(ISERROR(VLOOKUP($K937,Zoznamy!$L$4:$M$7,2,FALSE)),"",VLOOKUP($K937,Zoznamy!$L$4:$M$7,2,FALSE))</f>
        <v/>
      </c>
      <c r="N937" s="24" t="str">
        <f t="shared" si="15"/>
        <v/>
      </c>
      <c r="O937" s="24" t="str">
        <f>IF(ISERROR(VLOOKUP($B937,Zoznamy!$B$4:$K$12,10,FALSE)),"",VLOOKUP($B937,Zoznamy!$B$4:$K$12,10,FALSE))</f>
        <v/>
      </c>
    </row>
    <row r="938" spans="1:15" x14ac:dyDescent="0.25">
      <c r="A938" s="12"/>
      <c r="B938" s="18" t="s">
        <v>1076</v>
      </c>
      <c r="C938" s="12" t="str">
        <f>IF(ISERROR(VLOOKUP($B938,Zoznamy!$B$4:$C$11,2,FALSE)),"",VLOOKUP($B938,Zoznamy!$B$4:$C$11,2,FALSE))</f>
        <v/>
      </c>
      <c r="D938" s="18" t="s">
        <v>1154</v>
      </c>
      <c r="E938" s="18" t="s">
        <v>1164</v>
      </c>
      <c r="F938" s="18"/>
      <c r="G938" s="18" t="s">
        <v>1166</v>
      </c>
      <c r="H938" s="100" t="s">
        <v>1165</v>
      </c>
      <c r="I938" s="12" t="str">
        <f>IF(ISERROR(VLOOKUP($H938,Zoznamy!$H$3:$I$620,2,FALSE)),"",VLOOKUP($H938,Zoznamy!$H$3:$I$620,2,FALSE))</f>
        <v/>
      </c>
      <c r="J938" s="24"/>
      <c r="K938" s="24" t="s">
        <v>1156</v>
      </c>
      <c r="L938" s="24" t="str">
        <f>IF(ISERROR(VLOOKUP($B938&amp;" "&amp;$M938,Zoznamy!$N$4:$O$14,2,FALSE)),"",VLOOKUP($B938&amp;" "&amp;$M938,Zoznamy!$N$4:$O$14,2,FALSE))</f>
        <v/>
      </c>
      <c r="M938" s="24" t="str">
        <f>IF(ISERROR(VLOOKUP($K938,Zoznamy!$L$4:$M$7,2,FALSE)),"",VLOOKUP($K938,Zoznamy!$L$4:$M$7,2,FALSE))</f>
        <v/>
      </c>
      <c r="N938" s="24" t="str">
        <f t="shared" si="15"/>
        <v/>
      </c>
      <c r="O938" s="24" t="str">
        <f>IF(ISERROR(VLOOKUP($B938,Zoznamy!$B$4:$K$12,10,FALSE)),"",VLOOKUP($B938,Zoznamy!$B$4:$K$12,10,FALSE))</f>
        <v/>
      </c>
    </row>
    <row r="939" spans="1:15" x14ac:dyDescent="0.25">
      <c r="A939" s="12"/>
      <c r="B939" s="18" t="s">
        <v>1076</v>
      </c>
      <c r="C939" s="12" t="str">
        <f>IF(ISERROR(VLOOKUP($B939,Zoznamy!$B$4:$C$11,2,FALSE)),"",VLOOKUP($B939,Zoznamy!$B$4:$C$11,2,FALSE))</f>
        <v/>
      </c>
      <c r="D939" s="18" t="s">
        <v>1154</v>
      </c>
      <c r="E939" s="18" t="s">
        <v>1164</v>
      </c>
      <c r="F939" s="18"/>
      <c r="G939" s="18" t="s">
        <v>1166</v>
      </c>
      <c r="H939" s="100" t="s">
        <v>1165</v>
      </c>
      <c r="I939" s="12" t="str">
        <f>IF(ISERROR(VLOOKUP($H939,Zoznamy!$H$3:$I$620,2,FALSE)),"",VLOOKUP($H939,Zoznamy!$H$3:$I$620,2,FALSE))</f>
        <v/>
      </c>
      <c r="J939" s="24"/>
      <c r="K939" s="24" t="s">
        <v>1156</v>
      </c>
      <c r="L939" s="24" t="str">
        <f>IF(ISERROR(VLOOKUP($B939&amp;" "&amp;$M939,Zoznamy!$N$4:$O$14,2,FALSE)),"",VLOOKUP($B939&amp;" "&amp;$M939,Zoznamy!$N$4:$O$14,2,FALSE))</f>
        <v/>
      </c>
      <c r="M939" s="24" t="str">
        <f>IF(ISERROR(VLOOKUP($K939,Zoznamy!$L$4:$M$7,2,FALSE)),"",VLOOKUP($K939,Zoznamy!$L$4:$M$7,2,FALSE))</f>
        <v/>
      </c>
      <c r="N939" s="24" t="str">
        <f t="shared" si="15"/>
        <v/>
      </c>
      <c r="O939" s="24" t="str">
        <f>IF(ISERROR(VLOOKUP($B939,Zoznamy!$B$4:$K$12,10,FALSE)),"",VLOOKUP($B939,Zoznamy!$B$4:$K$12,10,FALSE))</f>
        <v/>
      </c>
    </row>
    <row r="940" spans="1:15" x14ac:dyDescent="0.25">
      <c r="A940" s="12"/>
      <c r="B940" s="18" t="s">
        <v>1076</v>
      </c>
      <c r="C940" s="12" t="str">
        <f>IF(ISERROR(VLOOKUP($B940,Zoznamy!$B$4:$C$11,2,FALSE)),"",VLOOKUP($B940,Zoznamy!$B$4:$C$11,2,FALSE))</f>
        <v/>
      </c>
      <c r="D940" s="18" t="s">
        <v>1154</v>
      </c>
      <c r="E940" s="18" t="s">
        <v>1164</v>
      </c>
      <c r="F940" s="18"/>
      <c r="G940" s="18" t="s">
        <v>1166</v>
      </c>
      <c r="H940" s="100" t="s">
        <v>1165</v>
      </c>
      <c r="I940" s="12" t="str">
        <f>IF(ISERROR(VLOOKUP($H940,Zoznamy!$H$3:$I$620,2,FALSE)),"",VLOOKUP($H940,Zoznamy!$H$3:$I$620,2,FALSE))</f>
        <v/>
      </c>
      <c r="J940" s="24"/>
      <c r="K940" s="24" t="s">
        <v>1156</v>
      </c>
      <c r="L940" s="24" t="str">
        <f>IF(ISERROR(VLOOKUP($B940&amp;" "&amp;$M940,Zoznamy!$N$4:$O$14,2,FALSE)),"",VLOOKUP($B940&amp;" "&amp;$M940,Zoznamy!$N$4:$O$14,2,FALSE))</f>
        <v/>
      </c>
      <c r="M940" s="24" t="str">
        <f>IF(ISERROR(VLOOKUP($K940,Zoznamy!$L$4:$M$7,2,FALSE)),"",VLOOKUP($K940,Zoznamy!$L$4:$M$7,2,FALSE))</f>
        <v/>
      </c>
      <c r="N940" s="24" t="str">
        <f t="shared" si="15"/>
        <v/>
      </c>
      <c r="O940" s="24" t="str">
        <f>IF(ISERROR(VLOOKUP($B940,Zoznamy!$B$4:$K$12,10,FALSE)),"",VLOOKUP($B940,Zoznamy!$B$4:$K$12,10,FALSE))</f>
        <v/>
      </c>
    </row>
    <row r="941" spans="1:15" x14ac:dyDescent="0.25">
      <c r="A941" s="12"/>
      <c r="B941" s="18" t="s">
        <v>1076</v>
      </c>
      <c r="C941" s="12" t="str">
        <f>IF(ISERROR(VLOOKUP($B941,Zoznamy!$B$4:$C$11,2,FALSE)),"",VLOOKUP($B941,Zoznamy!$B$4:$C$11,2,FALSE))</f>
        <v/>
      </c>
      <c r="D941" s="18" t="s">
        <v>1154</v>
      </c>
      <c r="E941" s="18" t="s">
        <v>1164</v>
      </c>
      <c r="F941" s="18"/>
      <c r="G941" s="18" t="s">
        <v>1166</v>
      </c>
      <c r="H941" s="100" t="s">
        <v>1165</v>
      </c>
      <c r="I941" s="12" t="str">
        <f>IF(ISERROR(VLOOKUP($H941,Zoznamy!$H$3:$I$620,2,FALSE)),"",VLOOKUP($H941,Zoznamy!$H$3:$I$620,2,FALSE))</f>
        <v/>
      </c>
      <c r="J941" s="24"/>
      <c r="K941" s="24" t="s">
        <v>1156</v>
      </c>
      <c r="L941" s="24" t="str">
        <f>IF(ISERROR(VLOOKUP($B941&amp;" "&amp;$M941,Zoznamy!$N$4:$O$14,2,FALSE)),"",VLOOKUP($B941&amp;" "&amp;$M941,Zoznamy!$N$4:$O$14,2,FALSE))</f>
        <v/>
      </c>
      <c r="M941" s="24" t="str">
        <f>IF(ISERROR(VLOOKUP($K941,Zoznamy!$L$4:$M$7,2,FALSE)),"",VLOOKUP($K941,Zoznamy!$L$4:$M$7,2,FALSE))</f>
        <v/>
      </c>
      <c r="N941" s="24" t="str">
        <f t="shared" si="15"/>
        <v/>
      </c>
      <c r="O941" s="24" t="str">
        <f>IF(ISERROR(VLOOKUP($B941,Zoznamy!$B$4:$K$12,10,FALSE)),"",VLOOKUP($B941,Zoznamy!$B$4:$K$12,10,FALSE))</f>
        <v/>
      </c>
    </row>
    <row r="942" spans="1:15" x14ac:dyDescent="0.25">
      <c r="A942" s="12"/>
      <c r="B942" s="18" t="s">
        <v>1076</v>
      </c>
      <c r="C942" s="12" t="str">
        <f>IF(ISERROR(VLOOKUP($B942,Zoznamy!$B$4:$C$11,2,FALSE)),"",VLOOKUP($B942,Zoznamy!$B$4:$C$11,2,FALSE))</f>
        <v/>
      </c>
      <c r="D942" s="18" t="s">
        <v>1154</v>
      </c>
      <c r="E942" s="18" t="s">
        <v>1164</v>
      </c>
      <c r="F942" s="18"/>
      <c r="G942" s="18" t="s">
        <v>1166</v>
      </c>
      <c r="H942" s="100" t="s">
        <v>1165</v>
      </c>
      <c r="I942" s="12" t="str">
        <f>IF(ISERROR(VLOOKUP($H942,Zoznamy!$H$3:$I$620,2,FALSE)),"",VLOOKUP($H942,Zoznamy!$H$3:$I$620,2,FALSE))</f>
        <v/>
      </c>
      <c r="J942" s="24"/>
      <c r="K942" s="24" t="s">
        <v>1156</v>
      </c>
      <c r="L942" s="24" t="str">
        <f>IF(ISERROR(VLOOKUP($B942&amp;" "&amp;$M942,Zoznamy!$N$4:$O$14,2,FALSE)),"",VLOOKUP($B942&amp;" "&amp;$M942,Zoznamy!$N$4:$O$14,2,FALSE))</f>
        <v/>
      </c>
      <c r="M942" s="24" t="str">
        <f>IF(ISERROR(VLOOKUP($K942,Zoznamy!$L$4:$M$7,2,FALSE)),"",VLOOKUP($K942,Zoznamy!$L$4:$M$7,2,FALSE))</f>
        <v/>
      </c>
      <c r="N942" s="24" t="str">
        <f t="shared" si="15"/>
        <v/>
      </c>
      <c r="O942" s="24" t="str">
        <f>IF(ISERROR(VLOOKUP($B942,Zoznamy!$B$4:$K$12,10,FALSE)),"",VLOOKUP($B942,Zoznamy!$B$4:$K$12,10,FALSE))</f>
        <v/>
      </c>
    </row>
    <row r="943" spans="1:15" x14ac:dyDescent="0.25">
      <c r="A943" s="12"/>
      <c r="B943" s="18" t="s">
        <v>1076</v>
      </c>
      <c r="C943" s="12" t="str">
        <f>IF(ISERROR(VLOOKUP($B943,Zoznamy!$B$4:$C$11,2,FALSE)),"",VLOOKUP($B943,Zoznamy!$B$4:$C$11,2,FALSE))</f>
        <v/>
      </c>
      <c r="D943" s="18" t="s">
        <v>1154</v>
      </c>
      <c r="E943" s="18" t="s">
        <v>1164</v>
      </c>
      <c r="F943" s="18"/>
      <c r="G943" s="18" t="s">
        <v>1166</v>
      </c>
      <c r="H943" s="100" t="s">
        <v>1165</v>
      </c>
      <c r="I943" s="12" t="str">
        <f>IF(ISERROR(VLOOKUP($H943,Zoznamy!$H$3:$I$620,2,FALSE)),"",VLOOKUP($H943,Zoznamy!$H$3:$I$620,2,FALSE))</f>
        <v/>
      </c>
      <c r="J943" s="24"/>
      <c r="K943" s="24" t="s">
        <v>1156</v>
      </c>
      <c r="L943" s="24" t="str">
        <f>IF(ISERROR(VLOOKUP($B943&amp;" "&amp;$M943,Zoznamy!$N$4:$O$14,2,FALSE)),"",VLOOKUP($B943&amp;" "&amp;$M943,Zoznamy!$N$4:$O$14,2,FALSE))</f>
        <v/>
      </c>
      <c r="M943" s="24" t="str">
        <f>IF(ISERROR(VLOOKUP($K943,Zoznamy!$L$4:$M$7,2,FALSE)),"",VLOOKUP($K943,Zoznamy!$L$4:$M$7,2,FALSE))</f>
        <v/>
      </c>
      <c r="N943" s="24" t="str">
        <f t="shared" si="15"/>
        <v/>
      </c>
      <c r="O943" s="24" t="str">
        <f>IF(ISERROR(VLOOKUP($B943,Zoznamy!$B$4:$K$12,10,FALSE)),"",VLOOKUP($B943,Zoznamy!$B$4:$K$12,10,FALSE))</f>
        <v/>
      </c>
    </row>
    <row r="944" spans="1:15" x14ac:dyDescent="0.25">
      <c r="A944" s="12"/>
      <c r="B944" s="18" t="s">
        <v>1076</v>
      </c>
      <c r="C944" s="12" t="str">
        <f>IF(ISERROR(VLOOKUP($B944,Zoznamy!$B$4:$C$11,2,FALSE)),"",VLOOKUP($B944,Zoznamy!$B$4:$C$11,2,FALSE))</f>
        <v/>
      </c>
      <c r="D944" s="18" t="s">
        <v>1154</v>
      </c>
      <c r="E944" s="18" t="s">
        <v>1164</v>
      </c>
      <c r="F944" s="18"/>
      <c r="G944" s="18" t="s">
        <v>1166</v>
      </c>
      <c r="H944" s="100" t="s">
        <v>1165</v>
      </c>
      <c r="I944" s="12" t="str">
        <f>IF(ISERROR(VLOOKUP($H944,Zoznamy!$H$3:$I$620,2,FALSE)),"",VLOOKUP($H944,Zoznamy!$H$3:$I$620,2,FALSE))</f>
        <v/>
      </c>
      <c r="J944" s="24"/>
      <c r="K944" s="24" t="s">
        <v>1156</v>
      </c>
      <c r="L944" s="24" t="str">
        <f>IF(ISERROR(VLOOKUP($B944&amp;" "&amp;$M944,Zoznamy!$N$4:$O$14,2,FALSE)),"",VLOOKUP($B944&amp;" "&amp;$M944,Zoznamy!$N$4:$O$14,2,FALSE))</f>
        <v/>
      </c>
      <c r="M944" s="24" t="str">
        <f>IF(ISERROR(VLOOKUP($K944,Zoznamy!$L$4:$M$7,2,FALSE)),"",VLOOKUP($K944,Zoznamy!$L$4:$M$7,2,FALSE))</f>
        <v/>
      </c>
      <c r="N944" s="24" t="str">
        <f t="shared" si="15"/>
        <v/>
      </c>
      <c r="O944" s="24" t="str">
        <f>IF(ISERROR(VLOOKUP($B944,Zoznamy!$B$4:$K$12,10,FALSE)),"",VLOOKUP($B944,Zoznamy!$B$4:$K$12,10,FALSE))</f>
        <v/>
      </c>
    </row>
    <row r="945" spans="1:15" x14ac:dyDescent="0.25">
      <c r="A945" s="12"/>
      <c r="B945" s="18" t="s">
        <v>1076</v>
      </c>
      <c r="C945" s="12" t="str">
        <f>IF(ISERROR(VLOOKUP($B945,Zoznamy!$B$4:$C$11,2,FALSE)),"",VLOOKUP($B945,Zoznamy!$B$4:$C$11,2,FALSE))</f>
        <v/>
      </c>
      <c r="D945" s="18" t="s">
        <v>1154</v>
      </c>
      <c r="E945" s="18" t="s">
        <v>1164</v>
      </c>
      <c r="F945" s="18"/>
      <c r="G945" s="18" t="s">
        <v>1166</v>
      </c>
      <c r="H945" s="100" t="s">
        <v>1165</v>
      </c>
      <c r="I945" s="12" t="str">
        <f>IF(ISERROR(VLOOKUP($H945,Zoznamy!$H$3:$I$620,2,FALSE)),"",VLOOKUP($H945,Zoznamy!$H$3:$I$620,2,FALSE))</f>
        <v/>
      </c>
      <c r="J945" s="24"/>
      <c r="K945" s="24" t="s">
        <v>1156</v>
      </c>
      <c r="L945" s="24" t="str">
        <f>IF(ISERROR(VLOOKUP($B945&amp;" "&amp;$M945,Zoznamy!$N$4:$O$14,2,FALSE)),"",VLOOKUP($B945&amp;" "&amp;$M945,Zoznamy!$N$4:$O$14,2,FALSE))</f>
        <v/>
      </c>
      <c r="M945" s="24" t="str">
        <f>IF(ISERROR(VLOOKUP($K945,Zoznamy!$L$4:$M$7,2,FALSE)),"",VLOOKUP($K945,Zoznamy!$L$4:$M$7,2,FALSE))</f>
        <v/>
      </c>
      <c r="N945" s="24" t="str">
        <f t="shared" si="15"/>
        <v/>
      </c>
      <c r="O945" s="24" t="str">
        <f>IF(ISERROR(VLOOKUP($B945,Zoznamy!$B$4:$K$12,10,FALSE)),"",VLOOKUP($B945,Zoznamy!$B$4:$K$12,10,FALSE))</f>
        <v/>
      </c>
    </row>
    <row r="946" spans="1:15" x14ac:dyDescent="0.25">
      <c r="A946" s="12"/>
      <c r="B946" s="18" t="s">
        <v>1076</v>
      </c>
      <c r="C946" s="12" t="str">
        <f>IF(ISERROR(VLOOKUP($B946,Zoznamy!$B$4:$C$11,2,FALSE)),"",VLOOKUP($B946,Zoznamy!$B$4:$C$11,2,FALSE))</f>
        <v/>
      </c>
      <c r="D946" s="18" t="s">
        <v>1154</v>
      </c>
      <c r="E946" s="18" t="s">
        <v>1164</v>
      </c>
      <c r="F946" s="18"/>
      <c r="G946" s="18" t="s">
        <v>1166</v>
      </c>
      <c r="H946" s="100" t="s">
        <v>1165</v>
      </c>
      <c r="I946" s="12" t="str">
        <f>IF(ISERROR(VLOOKUP($H946,Zoznamy!$H$3:$I$620,2,FALSE)),"",VLOOKUP($H946,Zoznamy!$H$3:$I$620,2,FALSE))</f>
        <v/>
      </c>
      <c r="J946" s="24"/>
      <c r="K946" s="24" t="s">
        <v>1156</v>
      </c>
      <c r="L946" s="24" t="str">
        <f>IF(ISERROR(VLOOKUP($B946&amp;" "&amp;$M946,Zoznamy!$N$4:$O$14,2,FALSE)),"",VLOOKUP($B946&amp;" "&amp;$M946,Zoznamy!$N$4:$O$14,2,FALSE))</f>
        <v/>
      </c>
      <c r="M946" s="24" t="str">
        <f>IF(ISERROR(VLOOKUP($K946,Zoznamy!$L$4:$M$7,2,FALSE)),"",VLOOKUP($K946,Zoznamy!$L$4:$M$7,2,FALSE))</f>
        <v/>
      </c>
      <c r="N946" s="24" t="str">
        <f t="shared" si="15"/>
        <v/>
      </c>
      <c r="O946" s="24" t="str">
        <f>IF(ISERROR(VLOOKUP($B946,Zoznamy!$B$4:$K$12,10,FALSE)),"",VLOOKUP($B946,Zoznamy!$B$4:$K$12,10,FALSE))</f>
        <v/>
      </c>
    </row>
    <row r="947" spans="1:15" x14ac:dyDescent="0.25">
      <c r="A947" s="12"/>
      <c r="B947" s="18" t="s">
        <v>1076</v>
      </c>
      <c r="C947" s="12" t="str">
        <f>IF(ISERROR(VLOOKUP($B947,Zoznamy!$B$4:$C$11,2,FALSE)),"",VLOOKUP($B947,Zoznamy!$B$4:$C$11,2,FALSE))</f>
        <v/>
      </c>
      <c r="D947" s="18" t="s">
        <v>1154</v>
      </c>
      <c r="E947" s="18" t="s">
        <v>1164</v>
      </c>
      <c r="F947" s="18"/>
      <c r="G947" s="18" t="s">
        <v>1166</v>
      </c>
      <c r="H947" s="100" t="s">
        <v>1165</v>
      </c>
      <c r="I947" s="12" t="str">
        <f>IF(ISERROR(VLOOKUP($H947,Zoznamy!$H$3:$I$620,2,FALSE)),"",VLOOKUP($H947,Zoznamy!$H$3:$I$620,2,FALSE))</f>
        <v/>
      </c>
      <c r="J947" s="24"/>
      <c r="K947" s="24" t="s">
        <v>1156</v>
      </c>
      <c r="L947" s="24" t="str">
        <f>IF(ISERROR(VLOOKUP($B947&amp;" "&amp;$M947,Zoznamy!$N$4:$O$14,2,FALSE)),"",VLOOKUP($B947&amp;" "&amp;$M947,Zoznamy!$N$4:$O$14,2,FALSE))</f>
        <v/>
      </c>
      <c r="M947" s="24" t="str">
        <f>IF(ISERROR(VLOOKUP($K947,Zoznamy!$L$4:$M$7,2,FALSE)),"",VLOOKUP($K947,Zoznamy!$L$4:$M$7,2,FALSE))</f>
        <v/>
      </c>
      <c r="N947" s="24" t="str">
        <f t="shared" si="15"/>
        <v/>
      </c>
      <c r="O947" s="24" t="str">
        <f>IF(ISERROR(VLOOKUP($B947,Zoznamy!$B$4:$K$12,10,FALSE)),"",VLOOKUP($B947,Zoznamy!$B$4:$K$12,10,FALSE))</f>
        <v/>
      </c>
    </row>
    <row r="948" spans="1:15" x14ac:dyDescent="0.25">
      <c r="A948" s="12"/>
      <c r="B948" s="18" t="s">
        <v>1076</v>
      </c>
      <c r="C948" s="12" t="str">
        <f>IF(ISERROR(VLOOKUP($B948,Zoznamy!$B$4:$C$11,2,FALSE)),"",VLOOKUP($B948,Zoznamy!$B$4:$C$11,2,FALSE))</f>
        <v/>
      </c>
      <c r="D948" s="18" t="s">
        <v>1154</v>
      </c>
      <c r="E948" s="18" t="s">
        <v>1164</v>
      </c>
      <c r="F948" s="18"/>
      <c r="G948" s="18" t="s">
        <v>1166</v>
      </c>
      <c r="H948" s="100" t="s">
        <v>1165</v>
      </c>
      <c r="I948" s="12" t="str">
        <f>IF(ISERROR(VLOOKUP($H948,Zoznamy!$H$3:$I$620,2,FALSE)),"",VLOOKUP($H948,Zoznamy!$H$3:$I$620,2,FALSE))</f>
        <v/>
      </c>
      <c r="J948" s="24"/>
      <c r="K948" s="24" t="s">
        <v>1156</v>
      </c>
      <c r="L948" s="24" t="str">
        <f>IF(ISERROR(VLOOKUP($B948&amp;" "&amp;$M948,Zoznamy!$N$4:$O$14,2,FALSE)),"",VLOOKUP($B948&amp;" "&amp;$M948,Zoznamy!$N$4:$O$14,2,FALSE))</f>
        <v/>
      </c>
      <c r="M948" s="24" t="str">
        <f>IF(ISERROR(VLOOKUP($K948,Zoznamy!$L$4:$M$7,2,FALSE)),"",VLOOKUP($K948,Zoznamy!$L$4:$M$7,2,FALSE))</f>
        <v/>
      </c>
      <c r="N948" s="24" t="str">
        <f t="shared" si="15"/>
        <v/>
      </c>
      <c r="O948" s="24" t="str">
        <f>IF(ISERROR(VLOOKUP($B948,Zoznamy!$B$4:$K$12,10,FALSE)),"",VLOOKUP($B948,Zoznamy!$B$4:$K$12,10,FALSE))</f>
        <v/>
      </c>
    </row>
    <row r="949" spans="1:15" x14ac:dyDescent="0.25">
      <c r="A949" s="12"/>
      <c r="B949" s="18" t="s">
        <v>1076</v>
      </c>
      <c r="C949" s="12" t="str">
        <f>IF(ISERROR(VLOOKUP($B949,Zoznamy!$B$4:$C$11,2,FALSE)),"",VLOOKUP($B949,Zoznamy!$B$4:$C$11,2,FALSE))</f>
        <v/>
      </c>
      <c r="D949" s="18" t="s">
        <v>1154</v>
      </c>
      <c r="E949" s="18" t="s">
        <v>1164</v>
      </c>
      <c r="F949" s="18"/>
      <c r="G949" s="18" t="s">
        <v>1166</v>
      </c>
      <c r="H949" s="100" t="s">
        <v>1165</v>
      </c>
      <c r="I949" s="12" t="str">
        <f>IF(ISERROR(VLOOKUP($H949,Zoznamy!$H$3:$I$620,2,FALSE)),"",VLOOKUP($H949,Zoznamy!$H$3:$I$620,2,FALSE))</f>
        <v/>
      </c>
      <c r="J949" s="24"/>
      <c r="K949" s="24" t="s">
        <v>1156</v>
      </c>
      <c r="L949" s="24" t="str">
        <f>IF(ISERROR(VLOOKUP($B949&amp;" "&amp;$M949,Zoznamy!$N$4:$O$14,2,FALSE)),"",VLOOKUP($B949&amp;" "&amp;$M949,Zoznamy!$N$4:$O$14,2,FALSE))</f>
        <v/>
      </c>
      <c r="M949" s="24" t="str">
        <f>IF(ISERROR(VLOOKUP($K949,Zoznamy!$L$4:$M$7,2,FALSE)),"",VLOOKUP($K949,Zoznamy!$L$4:$M$7,2,FALSE))</f>
        <v/>
      </c>
      <c r="N949" s="24" t="str">
        <f t="shared" si="15"/>
        <v/>
      </c>
      <c r="O949" s="24" t="str">
        <f>IF(ISERROR(VLOOKUP($B949,Zoznamy!$B$4:$K$12,10,FALSE)),"",VLOOKUP($B949,Zoznamy!$B$4:$K$12,10,FALSE))</f>
        <v/>
      </c>
    </row>
    <row r="950" spans="1:15" x14ac:dyDescent="0.25">
      <c r="A950" s="12"/>
      <c r="B950" s="18" t="s">
        <v>1076</v>
      </c>
      <c r="C950" s="12" t="str">
        <f>IF(ISERROR(VLOOKUP($B950,Zoznamy!$B$4:$C$11,2,FALSE)),"",VLOOKUP($B950,Zoznamy!$B$4:$C$11,2,FALSE))</f>
        <v/>
      </c>
      <c r="D950" s="18" t="s">
        <v>1154</v>
      </c>
      <c r="E950" s="18" t="s">
        <v>1164</v>
      </c>
      <c r="F950" s="18"/>
      <c r="G950" s="18" t="s">
        <v>1166</v>
      </c>
      <c r="H950" s="100" t="s">
        <v>1165</v>
      </c>
      <c r="I950" s="12" t="str">
        <f>IF(ISERROR(VLOOKUP($H950,Zoznamy!$H$3:$I$620,2,FALSE)),"",VLOOKUP($H950,Zoznamy!$H$3:$I$620,2,FALSE))</f>
        <v/>
      </c>
      <c r="J950" s="24"/>
      <c r="K950" s="24" t="s">
        <v>1156</v>
      </c>
      <c r="L950" s="24" t="str">
        <f>IF(ISERROR(VLOOKUP($B950&amp;" "&amp;$M950,Zoznamy!$N$4:$O$14,2,FALSE)),"",VLOOKUP($B950&amp;" "&amp;$M950,Zoznamy!$N$4:$O$14,2,FALSE))</f>
        <v/>
      </c>
      <c r="M950" s="24" t="str">
        <f>IF(ISERROR(VLOOKUP($K950,Zoznamy!$L$4:$M$7,2,FALSE)),"",VLOOKUP($K950,Zoznamy!$L$4:$M$7,2,FALSE))</f>
        <v/>
      </c>
      <c r="N950" s="24" t="str">
        <f t="shared" si="15"/>
        <v/>
      </c>
      <c r="O950" s="24" t="str">
        <f>IF(ISERROR(VLOOKUP($B950,Zoznamy!$B$4:$K$12,10,FALSE)),"",VLOOKUP($B950,Zoznamy!$B$4:$K$12,10,FALSE))</f>
        <v/>
      </c>
    </row>
    <row r="951" spans="1:15" x14ac:dyDescent="0.25">
      <c r="A951" s="12"/>
      <c r="B951" s="18" t="s">
        <v>1076</v>
      </c>
      <c r="C951" s="12" t="str">
        <f>IF(ISERROR(VLOOKUP($B951,Zoznamy!$B$4:$C$11,2,FALSE)),"",VLOOKUP($B951,Zoznamy!$B$4:$C$11,2,FALSE))</f>
        <v/>
      </c>
      <c r="D951" s="18" t="s">
        <v>1154</v>
      </c>
      <c r="E951" s="18" t="s">
        <v>1164</v>
      </c>
      <c r="F951" s="18"/>
      <c r="G951" s="18" t="s">
        <v>1166</v>
      </c>
      <c r="H951" s="100" t="s">
        <v>1165</v>
      </c>
      <c r="I951" s="12" t="str">
        <f>IF(ISERROR(VLOOKUP($H951,Zoznamy!$H$3:$I$620,2,FALSE)),"",VLOOKUP($H951,Zoznamy!$H$3:$I$620,2,FALSE))</f>
        <v/>
      </c>
      <c r="J951" s="24"/>
      <c r="K951" s="24" t="s">
        <v>1156</v>
      </c>
      <c r="L951" s="24" t="str">
        <f>IF(ISERROR(VLOOKUP($B951&amp;" "&amp;$M951,Zoznamy!$N$4:$O$14,2,FALSE)),"",VLOOKUP($B951&amp;" "&amp;$M951,Zoznamy!$N$4:$O$14,2,FALSE))</f>
        <v/>
      </c>
      <c r="M951" s="24" t="str">
        <f>IF(ISERROR(VLOOKUP($K951,Zoznamy!$L$4:$M$7,2,FALSE)),"",VLOOKUP($K951,Zoznamy!$L$4:$M$7,2,FALSE))</f>
        <v/>
      </c>
      <c r="N951" s="24" t="str">
        <f t="shared" si="15"/>
        <v/>
      </c>
      <c r="O951" s="24" t="str">
        <f>IF(ISERROR(VLOOKUP($B951,Zoznamy!$B$4:$K$12,10,FALSE)),"",VLOOKUP($B951,Zoznamy!$B$4:$K$12,10,FALSE))</f>
        <v/>
      </c>
    </row>
    <row r="952" spans="1:15" x14ac:dyDescent="0.25">
      <c r="A952" s="12"/>
      <c r="B952" s="18" t="s">
        <v>1076</v>
      </c>
      <c r="C952" s="12" t="str">
        <f>IF(ISERROR(VLOOKUP($B952,Zoznamy!$B$4:$C$11,2,FALSE)),"",VLOOKUP($B952,Zoznamy!$B$4:$C$11,2,FALSE))</f>
        <v/>
      </c>
      <c r="D952" s="18" t="s">
        <v>1154</v>
      </c>
      <c r="E952" s="18" t="s">
        <v>1164</v>
      </c>
      <c r="F952" s="18"/>
      <c r="G952" s="18" t="s">
        <v>1166</v>
      </c>
      <c r="H952" s="100" t="s">
        <v>1165</v>
      </c>
      <c r="I952" s="12" t="str">
        <f>IF(ISERROR(VLOOKUP($H952,Zoznamy!$H$3:$I$620,2,FALSE)),"",VLOOKUP($H952,Zoznamy!$H$3:$I$620,2,FALSE))</f>
        <v/>
      </c>
      <c r="J952" s="24"/>
      <c r="K952" s="24" t="s">
        <v>1156</v>
      </c>
      <c r="L952" s="24" t="str">
        <f>IF(ISERROR(VLOOKUP($B952&amp;" "&amp;$M952,Zoznamy!$N$4:$O$14,2,FALSE)),"",VLOOKUP($B952&amp;" "&amp;$M952,Zoznamy!$N$4:$O$14,2,FALSE))</f>
        <v/>
      </c>
      <c r="M952" s="24" t="str">
        <f>IF(ISERROR(VLOOKUP($K952,Zoznamy!$L$4:$M$7,2,FALSE)),"",VLOOKUP($K952,Zoznamy!$L$4:$M$7,2,FALSE))</f>
        <v/>
      </c>
      <c r="N952" s="24" t="str">
        <f t="shared" si="15"/>
        <v/>
      </c>
      <c r="O952" s="24" t="str">
        <f>IF(ISERROR(VLOOKUP($B952,Zoznamy!$B$4:$K$12,10,FALSE)),"",VLOOKUP($B952,Zoznamy!$B$4:$K$12,10,FALSE))</f>
        <v/>
      </c>
    </row>
    <row r="953" spans="1:15" x14ac:dyDescent="0.25">
      <c r="A953" s="12"/>
      <c r="B953" s="18" t="s">
        <v>1076</v>
      </c>
      <c r="C953" s="12" t="str">
        <f>IF(ISERROR(VLOOKUP($B953,Zoznamy!$B$4:$C$11,2,FALSE)),"",VLOOKUP($B953,Zoznamy!$B$4:$C$11,2,FALSE))</f>
        <v/>
      </c>
      <c r="D953" s="18" t="s">
        <v>1154</v>
      </c>
      <c r="E953" s="18" t="s">
        <v>1164</v>
      </c>
      <c r="F953" s="18"/>
      <c r="G953" s="18" t="s">
        <v>1166</v>
      </c>
      <c r="H953" s="100" t="s">
        <v>1165</v>
      </c>
      <c r="I953" s="12" t="str">
        <f>IF(ISERROR(VLOOKUP($H953,Zoznamy!$H$3:$I$620,2,FALSE)),"",VLOOKUP($H953,Zoznamy!$H$3:$I$620,2,FALSE))</f>
        <v/>
      </c>
      <c r="J953" s="24"/>
      <c r="K953" s="24" t="s">
        <v>1156</v>
      </c>
      <c r="L953" s="24" t="str">
        <f>IF(ISERROR(VLOOKUP($B953&amp;" "&amp;$M953,Zoznamy!$N$4:$O$14,2,FALSE)),"",VLOOKUP($B953&amp;" "&amp;$M953,Zoznamy!$N$4:$O$14,2,FALSE))</f>
        <v/>
      </c>
      <c r="M953" s="24" t="str">
        <f>IF(ISERROR(VLOOKUP($K953,Zoznamy!$L$4:$M$7,2,FALSE)),"",VLOOKUP($K953,Zoznamy!$L$4:$M$7,2,FALSE))</f>
        <v/>
      </c>
      <c r="N953" s="24" t="str">
        <f t="shared" si="15"/>
        <v/>
      </c>
      <c r="O953" s="24" t="str">
        <f>IF(ISERROR(VLOOKUP($B953,Zoznamy!$B$4:$K$12,10,FALSE)),"",VLOOKUP($B953,Zoznamy!$B$4:$K$12,10,FALSE))</f>
        <v/>
      </c>
    </row>
    <row r="954" spans="1:15" x14ac:dyDescent="0.25">
      <c r="A954" s="12"/>
      <c r="B954" s="18" t="s">
        <v>1076</v>
      </c>
      <c r="C954" s="12" t="str">
        <f>IF(ISERROR(VLOOKUP($B954,Zoznamy!$B$4:$C$11,2,FALSE)),"",VLOOKUP($B954,Zoznamy!$B$4:$C$11,2,FALSE))</f>
        <v/>
      </c>
      <c r="D954" s="18" t="s">
        <v>1154</v>
      </c>
      <c r="E954" s="18" t="s">
        <v>1164</v>
      </c>
      <c r="F954" s="18"/>
      <c r="G954" s="18" t="s">
        <v>1166</v>
      </c>
      <c r="H954" s="100" t="s">
        <v>1165</v>
      </c>
      <c r="I954" s="12" t="str">
        <f>IF(ISERROR(VLOOKUP($H954,Zoznamy!$H$3:$I$620,2,FALSE)),"",VLOOKUP($H954,Zoznamy!$H$3:$I$620,2,FALSE))</f>
        <v/>
      </c>
      <c r="J954" s="24"/>
      <c r="K954" s="24" t="s">
        <v>1156</v>
      </c>
      <c r="L954" s="24" t="str">
        <f>IF(ISERROR(VLOOKUP($B954&amp;" "&amp;$M954,Zoznamy!$N$4:$O$14,2,FALSE)),"",VLOOKUP($B954&amp;" "&amp;$M954,Zoznamy!$N$4:$O$14,2,FALSE))</f>
        <v/>
      </c>
      <c r="M954" s="24" t="str">
        <f>IF(ISERROR(VLOOKUP($K954,Zoznamy!$L$4:$M$7,2,FALSE)),"",VLOOKUP($K954,Zoznamy!$L$4:$M$7,2,FALSE))</f>
        <v/>
      </c>
      <c r="N954" s="24" t="str">
        <f t="shared" si="15"/>
        <v/>
      </c>
      <c r="O954" s="24" t="str">
        <f>IF(ISERROR(VLOOKUP($B954,Zoznamy!$B$4:$K$12,10,FALSE)),"",VLOOKUP($B954,Zoznamy!$B$4:$K$12,10,FALSE))</f>
        <v/>
      </c>
    </row>
    <row r="955" spans="1:15" x14ac:dyDescent="0.25">
      <c r="A955" s="12"/>
      <c r="B955" s="18" t="s">
        <v>1076</v>
      </c>
      <c r="C955" s="12" t="str">
        <f>IF(ISERROR(VLOOKUP($B955,Zoznamy!$B$4:$C$11,2,FALSE)),"",VLOOKUP($B955,Zoznamy!$B$4:$C$11,2,FALSE))</f>
        <v/>
      </c>
      <c r="D955" s="18" t="s">
        <v>1154</v>
      </c>
      <c r="E955" s="18" t="s">
        <v>1164</v>
      </c>
      <c r="F955" s="18"/>
      <c r="G955" s="18" t="s">
        <v>1166</v>
      </c>
      <c r="H955" s="100" t="s">
        <v>1165</v>
      </c>
      <c r="I955" s="12" t="str">
        <f>IF(ISERROR(VLOOKUP($H955,Zoznamy!$H$3:$I$620,2,FALSE)),"",VLOOKUP($H955,Zoznamy!$H$3:$I$620,2,FALSE))</f>
        <v/>
      </c>
      <c r="J955" s="24"/>
      <c r="K955" s="24" t="s">
        <v>1156</v>
      </c>
      <c r="L955" s="24" t="str">
        <f>IF(ISERROR(VLOOKUP($B955&amp;" "&amp;$M955,Zoznamy!$N$4:$O$14,2,FALSE)),"",VLOOKUP($B955&amp;" "&amp;$M955,Zoznamy!$N$4:$O$14,2,FALSE))</f>
        <v/>
      </c>
      <c r="M955" s="24" t="str">
        <f>IF(ISERROR(VLOOKUP($K955,Zoznamy!$L$4:$M$7,2,FALSE)),"",VLOOKUP($K955,Zoznamy!$L$4:$M$7,2,FALSE))</f>
        <v/>
      </c>
      <c r="N955" s="24" t="str">
        <f t="shared" si="15"/>
        <v/>
      </c>
      <c r="O955" s="24" t="str">
        <f>IF(ISERROR(VLOOKUP($B955,Zoznamy!$B$4:$K$12,10,FALSE)),"",VLOOKUP($B955,Zoznamy!$B$4:$K$12,10,FALSE))</f>
        <v/>
      </c>
    </row>
    <row r="956" spans="1:15" x14ac:dyDescent="0.25">
      <c r="A956" s="12"/>
      <c r="B956" s="18" t="s">
        <v>1076</v>
      </c>
      <c r="C956" s="12" t="str">
        <f>IF(ISERROR(VLOOKUP($B956,Zoznamy!$B$4:$C$11,2,FALSE)),"",VLOOKUP($B956,Zoznamy!$B$4:$C$11,2,FALSE))</f>
        <v/>
      </c>
      <c r="D956" s="18" t="s">
        <v>1154</v>
      </c>
      <c r="E956" s="18" t="s">
        <v>1164</v>
      </c>
      <c r="F956" s="18"/>
      <c r="G956" s="18" t="s">
        <v>1166</v>
      </c>
      <c r="H956" s="100" t="s">
        <v>1165</v>
      </c>
      <c r="I956" s="12" t="str">
        <f>IF(ISERROR(VLOOKUP($H956,Zoznamy!$H$3:$I$620,2,FALSE)),"",VLOOKUP($H956,Zoznamy!$H$3:$I$620,2,FALSE))</f>
        <v/>
      </c>
      <c r="J956" s="24"/>
      <c r="K956" s="24" t="s">
        <v>1156</v>
      </c>
      <c r="L956" s="24" t="str">
        <f>IF(ISERROR(VLOOKUP($B956&amp;" "&amp;$M956,Zoznamy!$N$4:$O$14,2,FALSE)),"",VLOOKUP($B956&amp;" "&amp;$M956,Zoznamy!$N$4:$O$14,2,FALSE))</f>
        <v/>
      </c>
      <c r="M956" s="24" t="str">
        <f>IF(ISERROR(VLOOKUP($K956,Zoznamy!$L$4:$M$7,2,FALSE)),"",VLOOKUP($K956,Zoznamy!$L$4:$M$7,2,FALSE))</f>
        <v/>
      </c>
      <c r="N956" s="24" t="str">
        <f t="shared" si="15"/>
        <v/>
      </c>
      <c r="O956" s="24" t="str">
        <f>IF(ISERROR(VLOOKUP($B956,Zoznamy!$B$4:$K$12,10,FALSE)),"",VLOOKUP($B956,Zoznamy!$B$4:$K$12,10,FALSE))</f>
        <v/>
      </c>
    </row>
    <row r="957" spans="1:15" x14ac:dyDescent="0.25">
      <c r="A957" s="12"/>
      <c r="B957" s="18" t="s">
        <v>1076</v>
      </c>
      <c r="C957" s="12" t="str">
        <f>IF(ISERROR(VLOOKUP($B957,Zoznamy!$B$4:$C$11,2,FALSE)),"",VLOOKUP($B957,Zoznamy!$B$4:$C$11,2,FALSE))</f>
        <v/>
      </c>
      <c r="D957" s="18" t="s">
        <v>1154</v>
      </c>
      <c r="E957" s="18" t="s">
        <v>1164</v>
      </c>
      <c r="F957" s="18"/>
      <c r="G957" s="18" t="s">
        <v>1166</v>
      </c>
      <c r="H957" s="100" t="s">
        <v>1165</v>
      </c>
      <c r="I957" s="12" t="str">
        <f>IF(ISERROR(VLOOKUP($H957,Zoznamy!$H$3:$I$620,2,FALSE)),"",VLOOKUP($H957,Zoznamy!$H$3:$I$620,2,FALSE))</f>
        <v/>
      </c>
      <c r="J957" s="24"/>
      <c r="K957" s="24" t="s">
        <v>1156</v>
      </c>
      <c r="L957" s="24" t="str">
        <f>IF(ISERROR(VLOOKUP($B957&amp;" "&amp;$M957,Zoznamy!$N$4:$O$14,2,FALSE)),"",VLOOKUP($B957&amp;" "&amp;$M957,Zoznamy!$N$4:$O$14,2,FALSE))</f>
        <v/>
      </c>
      <c r="M957" s="24" t="str">
        <f>IF(ISERROR(VLOOKUP($K957,Zoznamy!$L$4:$M$7,2,FALSE)),"",VLOOKUP($K957,Zoznamy!$L$4:$M$7,2,FALSE))</f>
        <v/>
      </c>
      <c r="N957" s="24" t="str">
        <f t="shared" si="15"/>
        <v/>
      </c>
      <c r="O957" s="24" t="str">
        <f>IF(ISERROR(VLOOKUP($B957,Zoznamy!$B$4:$K$12,10,FALSE)),"",VLOOKUP($B957,Zoznamy!$B$4:$K$12,10,FALSE))</f>
        <v/>
      </c>
    </row>
    <row r="958" spans="1:15" x14ac:dyDescent="0.25">
      <c r="A958" s="12"/>
      <c r="B958" s="18" t="s">
        <v>1076</v>
      </c>
      <c r="C958" s="12" t="str">
        <f>IF(ISERROR(VLOOKUP($B958,Zoznamy!$B$4:$C$11,2,FALSE)),"",VLOOKUP($B958,Zoznamy!$B$4:$C$11,2,FALSE))</f>
        <v/>
      </c>
      <c r="D958" s="18" t="s">
        <v>1154</v>
      </c>
      <c r="E958" s="18" t="s">
        <v>1164</v>
      </c>
      <c r="F958" s="18"/>
      <c r="G958" s="18" t="s">
        <v>1166</v>
      </c>
      <c r="H958" s="100" t="s">
        <v>1165</v>
      </c>
      <c r="I958" s="12" t="str">
        <f>IF(ISERROR(VLOOKUP($H958,Zoznamy!$H$3:$I$620,2,FALSE)),"",VLOOKUP($H958,Zoznamy!$H$3:$I$620,2,FALSE))</f>
        <v/>
      </c>
      <c r="J958" s="24"/>
      <c r="K958" s="24" t="s">
        <v>1156</v>
      </c>
      <c r="L958" s="24" t="str">
        <f>IF(ISERROR(VLOOKUP($B958&amp;" "&amp;$M958,Zoznamy!$N$4:$O$14,2,FALSE)),"",VLOOKUP($B958&amp;" "&amp;$M958,Zoznamy!$N$4:$O$14,2,FALSE))</f>
        <v/>
      </c>
      <c r="M958" s="24" t="str">
        <f>IF(ISERROR(VLOOKUP($K958,Zoznamy!$L$4:$M$7,2,FALSE)),"",VLOOKUP($K958,Zoznamy!$L$4:$M$7,2,FALSE))</f>
        <v/>
      </c>
      <c r="N958" s="24" t="str">
        <f t="shared" si="15"/>
        <v/>
      </c>
      <c r="O958" s="24" t="str">
        <f>IF(ISERROR(VLOOKUP($B958,Zoznamy!$B$4:$K$12,10,FALSE)),"",VLOOKUP($B958,Zoznamy!$B$4:$K$12,10,FALSE))</f>
        <v/>
      </c>
    </row>
    <row r="959" spans="1:15" x14ac:dyDescent="0.25">
      <c r="A959" s="12"/>
      <c r="B959" s="18" t="s">
        <v>1076</v>
      </c>
      <c r="C959" s="12" t="str">
        <f>IF(ISERROR(VLOOKUP($B959,Zoznamy!$B$4:$C$11,2,FALSE)),"",VLOOKUP($B959,Zoznamy!$B$4:$C$11,2,FALSE))</f>
        <v/>
      </c>
      <c r="D959" s="18" t="s">
        <v>1154</v>
      </c>
      <c r="E959" s="18" t="s">
        <v>1164</v>
      </c>
      <c r="F959" s="18"/>
      <c r="G959" s="18" t="s">
        <v>1166</v>
      </c>
      <c r="H959" s="100" t="s">
        <v>1165</v>
      </c>
      <c r="I959" s="12" t="str">
        <f>IF(ISERROR(VLOOKUP($H959,Zoznamy!$H$3:$I$620,2,FALSE)),"",VLOOKUP($H959,Zoznamy!$H$3:$I$620,2,FALSE))</f>
        <v/>
      </c>
      <c r="J959" s="24"/>
      <c r="K959" s="24" t="s">
        <v>1156</v>
      </c>
      <c r="L959" s="24" t="str">
        <f>IF(ISERROR(VLOOKUP($B959&amp;" "&amp;$M959,Zoznamy!$N$4:$O$14,2,FALSE)),"",VLOOKUP($B959&amp;" "&amp;$M959,Zoznamy!$N$4:$O$14,2,FALSE))</f>
        <v/>
      </c>
      <c r="M959" s="24" t="str">
        <f>IF(ISERROR(VLOOKUP($K959,Zoznamy!$L$4:$M$7,2,FALSE)),"",VLOOKUP($K959,Zoznamy!$L$4:$M$7,2,FALSE))</f>
        <v/>
      </c>
      <c r="N959" s="24" t="str">
        <f t="shared" si="15"/>
        <v/>
      </c>
      <c r="O959" s="24" t="str">
        <f>IF(ISERROR(VLOOKUP($B959,Zoznamy!$B$4:$K$12,10,FALSE)),"",VLOOKUP($B959,Zoznamy!$B$4:$K$12,10,FALSE))</f>
        <v/>
      </c>
    </row>
    <row r="960" spans="1:15" x14ac:dyDescent="0.25">
      <c r="A960" s="12"/>
      <c r="B960" s="18" t="s">
        <v>1076</v>
      </c>
      <c r="C960" s="12" t="str">
        <f>IF(ISERROR(VLOOKUP($B960,Zoznamy!$B$4:$C$11,2,FALSE)),"",VLOOKUP($B960,Zoznamy!$B$4:$C$11,2,FALSE))</f>
        <v/>
      </c>
      <c r="D960" s="18" t="s">
        <v>1154</v>
      </c>
      <c r="E960" s="18" t="s">
        <v>1164</v>
      </c>
      <c r="F960" s="18"/>
      <c r="G960" s="18" t="s">
        <v>1166</v>
      </c>
      <c r="H960" s="100" t="s">
        <v>1165</v>
      </c>
      <c r="I960" s="12" t="str">
        <f>IF(ISERROR(VLOOKUP($H960,Zoznamy!$H$3:$I$620,2,FALSE)),"",VLOOKUP($H960,Zoznamy!$H$3:$I$620,2,FALSE))</f>
        <v/>
      </c>
      <c r="J960" s="24"/>
      <c r="K960" s="24" t="s">
        <v>1156</v>
      </c>
      <c r="L960" s="24" t="str">
        <f>IF(ISERROR(VLOOKUP($B960&amp;" "&amp;$M960,Zoznamy!$N$4:$O$14,2,FALSE)),"",VLOOKUP($B960&amp;" "&amp;$M960,Zoznamy!$N$4:$O$14,2,FALSE))</f>
        <v/>
      </c>
      <c r="M960" s="24" t="str">
        <f>IF(ISERROR(VLOOKUP($K960,Zoznamy!$L$4:$M$7,2,FALSE)),"",VLOOKUP($K960,Zoznamy!$L$4:$M$7,2,FALSE))</f>
        <v/>
      </c>
      <c r="N960" s="24" t="str">
        <f t="shared" si="15"/>
        <v/>
      </c>
      <c r="O960" s="24" t="str">
        <f>IF(ISERROR(VLOOKUP($B960,Zoznamy!$B$4:$K$12,10,FALSE)),"",VLOOKUP($B960,Zoznamy!$B$4:$K$12,10,FALSE))</f>
        <v/>
      </c>
    </row>
    <row r="961" spans="1:15" x14ac:dyDescent="0.25">
      <c r="A961" s="12"/>
      <c r="B961" s="18" t="s">
        <v>1076</v>
      </c>
      <c r="C961" s="12" t="str">
        <f>IF(ISERROR(VLOOKUP($B961,Zoznamy!$B$4:$C$11,2,FALSE)),"",VLOOKUP($B961,Zoznamy!$B$4:$C$11,2,FALSE))</f>
        <v/>
      </c>
      <c r="D961" s="18" t="s">
        <v>1154</v>
      </c>
      <c r="E961" s="18" t="s">
        <v>1164</v>
      </c>
      <c r="F961" s="18"/>
      <c r="G961" s="18" t="s">
        <v>1166</v>
      </c>
      <c r="H961" s="100" t="s">
        <v>1165</v>
      </c>
      <c r="I961" s="12" t="str">
        <f>IF(ISERROR(VLOOKUP($H961,Zoznamy!$H$3:$I$620,2,FALSE)),"",VLOOKUP($H961,Zoznamy!$H$3:$I$620,2,FALSE))</f>
        <v/>
      </c>
      <c r="J961" s="24"/>
      <c r="K961" s="24" t="s">
        <v>1156</v>
      </c>
      <c r="L961" s="24" t="str">
        <f>IF(ISERROR(VLOOKUP($B961&amp;" "&amp;$M961,Zoznamy!$N$4:$O$14,2,FALSE)),"",VLOOKUP($B961&amp;" "&amp;$M961,Zoznamy!$N$4:$O$14,2,FALSE))</f>
        <v/>
      </c>
      <c r="M961" s="24" t="str">
        <f>IF(ISERROR(VLOOKUP($K961,Zoznamy!$L$4:$M$7,2,FALSE)),"",VLOOKUP($K961,Zoznamy!$L$4:$M$7,2,FALSE))</f>
        <v/>
      </c>
      <c r="N961" s="24" t="str">
        <f t="shared" si="15"/>
        <v/>
      </c>
      <c r="O961" s="24" t="str">
        <f>IF(ISERROR(VLOOKUP($B961,Zoznamy!$B$4:$K$12,10,FALSE)),"",VLOOKUP($B961,Zoznamy!$B$4:$K$12,10,FALSE))</f>
        <v/>
      </c>
    </row>
    <row r="962" spans="1:15" x14ac:dyDescent="0.25">
      <c r="A962" s="12"/>
      <c r="B962" s="18" t="s">
        <v>1076</v>
      </c>
      <c r="C962" s="12" t="str">
        <f>IF(ISERROR(VLOOKUP($B962,Zoznamy!$B$4:$C$11,2,FALSE)),"",VLOOKUP($B962,Zoznamy!$B$4:$C$11,2,FALSE))</f>
        <v/>
      </c>
      <c r="D962" s="18" t="s">
        <v>1154</v>
      </c>
      <c r="E962" s="18" t="s">
        <v>1164</v>
      </c>
      <c r="F962" s="18"/>
      <c r="G962" s="18" t="s">
        <v>1166</v>
      </c>
      <c r="H962" s="100" t="s">
        <v>1165</v>
      </c>
      <c r="I962" s="12" t="str">
        <f>IF(ISERROR(VLOOKUP($H962,Zoznamy!$H$3:$I$620,2,FALSE)),"",VLOOKUP($H962,Zoznamy!$H$3:$I$620,2,FALSE))</f>
        <v/>
      </c>
      <c r="J962" s="24"/>
      <c r="K962" s="24" t="s">
        <v>1156</v>
      </c>
      <c r="L962" s="24" t="str">
        <f>IF(ISERROR(VLOOKUP($B962&amp;" "&amp;$M962,Zoznamy!$N$4:$O$14,2,FALSE)),"",VLOOKUP($B962&amp;" "&amp;$M962,Zoznamy!$N$4:$O$14,2,FALSE))</f>
        <v/>
      </c>
      <c r="M962" s="24" t="str">
        <f>IF(ISERROR(VLOOKUP($K962,Zoznamy!$L$4:$M$7,2,FALSE)),"",VLOOKUP($K962,Zoznamy!$L$4:$M$7,2,FALSE))</f>
        <v/>
      </c>
      <c r="N962" s="24" t="str">
        <f t="shared" si="15"/>
        <v/>
      </c>
      <c r="O962" s="24" t="str">
        <f>IF(ISERROR(VLOOKUP($B962,Zoznamy!$B$4:$K$12,10,FALSE)),"",VLOOKUP($B962,Zoznamy!$B$4:$K$12,10,FALSE))</f>
        <v/>
      </c>
    </row>
    <row r="963" spans="1:15" x14ac:dyDescent="0.25">
      <c r="A963" s="12"/>
      <c r="B963" s="18" t="s">
        <v>1076</v>
      </c>
      <c r="C963" s="12" t="str">
        <f>IF(ISERROR(VLOOKUP($B963,Zoznamy!$B$4:$C$11,2,FALSE)),"",VLOOKUP($B963,Zoznamy!$B$4:$C$11,2,FALSE))</f>
        <v/>
      </c>
      <c r="D963" s="18" t="s">
        <v>1154</v>
      </c>
      <c r="E963" s="18" t="s">
        <v>1164</v>
      </c>
      <c r="F963" s="18"/>
      <c r="G963" s="18" t="s">
        <v>1166</v>
      </c>
      <c r="H963" s="100" t="s">
        <v>1165</v>
      </c>
      <c r="I963" s="12" t="str">
        <f>IF(ISERROR(VLOOKUP($H963,Zoznamy!$H$3:$I$620,2,FALSE)),"",VLOOKUP($H963,Zoznamy!$H$3:$I$620,2,FALSE))</f>
        <v/>
      </c>
      <c r="J963" s="24"/>
      <c r="K963" s="24" t="s">
        <v>1156</v>
      </c>
      <c r="L963" s="24" t="str">
        <f>IF(ISERROR(VLOOKUP($B963&amp;" "&amp;$M963,Zoznamy!$N$4:$O$14,2,FALSE)),"",VLOOKUP($B963&amp;" "&amp;$M963,Zoznamy!$N$4:$O$14,2,FALSE))</f>
        <v/>
      </c>
      <c r="M963" s="24" t="str">
        <f>IF(ISERROR(VLOOKUP($K963,Zoznamy!$L$4:$M$7,2,FALSE)),"",VLOOKUP($K963,Zoznamy!$L$4:$M$7,2,FALSE))</f>
        <v/>
      </c>
      <c r="N963" s="24" t="str">
        <f t="shared" si="15"/>
        <v/>
      </c>
      <c r="O963" s="24" t="str">
        <f>IF(ISERROR(VLOOKUP($B963,Zoznamy!$B$4:$K$12,10,FALSE)),"",VLOOKUP($B963,Zoznamy!$B$4:$K$12,10,FALSE))</f>
        <v/>
      </c>
    </row>
    <row r="964" spans="1:15" x14ac:dyDescent="0.25">
      <c r="A964" s="12"/>
      <c r="B964" s="18" t="s">
        <v>1076</v>
      </c>
      <c r="C964" s="12" t="str">
        <f>IF(ISERROR(VLOOKUP($B964,Zoznamy!$B$4:$C$11,2,FALSE)),"",VLOOKUP($B964,Zoznamy!$B$4:$C$11,2,FALSE))</f>
        <v/>
      </c>
      <c r="D964" s="18" t="s">
        <v>1154</v>
      </c>
      <c r="E964" s="18" t="s">
        <v>1164</v>
      </c>
      <c r="F964" s="18"/>
      <c r="G964" s="18" t="s">
        <v>1166</v>
      </c>
      <c r="H964" s="100" t="s">
        <v>1165</v>
      </c>
      <c r="I964" s="12" t="str">
        <f>IF(ISERROR(VLOOKUP($H964,Zoznamy!$H$3:$I$620,2,FALSE)),"",VLOOKUP($H964,Zoznamy!$H$3:$I$620,2,FALSE))</f>
        <v/>
      </c>
      <c r="J964" s="24"/>
      <c r="K964" s="24" t="s">
        <v>1156</v>
      </c>
      <c r="L964" s="24" t="str">
        <f>IF(ISERROR(VLOOKUP($B964&amp;" "&amp;$M964,Zoznamy!$N$4:$O$14,2,FALSE)),"",VLOOKUP($B964&amp;" "&amp;$M964,Zoznamy!$N$4:$O$14,2,FALSE))</f>
        <v/>
      </c>
      <c r="M964" s="24" t="str">
        <f>IF(ISERROR(VLOOKUP($K964,Zoznamy!$L$4:$M$7,2,FALSE)),"",VLOOKUP($K964,Zoznamy!$L$4:$M$7,2,FALSE))</f>
        <v/>
      </c>
      <c r="N964" s="24" t="str">
        <f t="shared" si="15"/>
        <v/>
      </c>
      <c r="O964" s="24" t="str">
        <f>IF(ISERROR(VLOOKUP($B964,Zoznamy!$B$4:$K$12,10,FALSE)),"",VLOOKUP($B964,Zoznamy!$B$4:$K$12,10,FALSE))</f>
        <v/>
      </c>
    </row>
    <row r="965" spans="1:15" x14ac:dyDescent="0.25">
      <c r="A965" s="12"/>
      <c r="B965" s="18" t="s">
        <v>1076</v>
      </c>
      <c r="C965" s="12" t="str">
        <f>IF(ISERROR(VLOOKUP($B965,Zoznamy!$B$4:$C$11,2,FALSE)),"",VLOOKUP($B965,Zoznamy!$B$4:$C$11,2,FALSE))</f>
        <v/>
      </c>
      <c r="D965" s="18" t="s">
        <v>1154</v>
      </c>
      <c r="E965" s="18" t="s">
        <v>1164</v>
      </c>
      <c r="F965" s="18"/>
      <c r="G965" s="18" t="s">
        <v>1166</v>
      </c>
      <c r="H965" s="100" t="s">
        <v>1165</v>
      </c>
      <c r="I965" s="12" t="str">
        <f>IF(ISERROR(VLOOKUP($H965,Zoznamy!$H$3:$I$620,2,FALSE)),"",VLOOKUP($H965,Zoznamy!$H$3:$I$620,2,FALSE))</f>
        <v/>
      </c>
      <c r="J965" s="24"/>
      <c r="K965" s="24" t="s">
        <v>1156</v>
      </c>
      <c r="L965" s="24" t="str">
        <f>IF(ISERROR(VLOOKUP($B965&amp;" "&amp;$M965,Zoznamy!$N$4:$O$14,2,FALSE)),"",VLOOKUP($B965&amp;" "&amp;$M965,Zoznamy!$N$4:$O$14,2,FALSE))</f>
        <v/>
      </c>
      <c r="M965" s="24" t="str">
        <f>IF(ISERROR(VLOOKUP($K965,Zoznamy!$L$4:$M$7,2,FALSE)),"",VLOOKUP($K965,Zoznamy!$L$4:$M$7,2,FALSE))</f>
        <v/>
      </c>
      <c r="N965" s="24" t="str">
        <f t="shared" si="15"/>
        <v/>
      </c>
      <c r="O965" s="24" t="str">
        <f>IF(ISERROR(VLOOKUP($B965,Zoznamy!$B$4:$K$12,10,FALSE)),"",VLOOKUP($B965,Zoznamy!$B$4:$K$12,10,FALSE))</f>
        <v/>
      </c>
    </row>
    <row r="966" spans="1:15" x14ac:dyDescent="0.25">
      <c r="A966" s="12"/>
      <c r="B966" s="18" t="s">
        <v>1076</v>
      </c>
      <c r="C966" s="12" t="str">
        <f>IF(ISERROR(VLOOKUP($B966,Zoznamy!$B$4:$C$11,2,FALSE)),"",VLOOKUP($B966,Zoznamy!$B$4:$C$11,2,FALSE))</f>
        <v/>
      </c>
      <c r="D966" s="18" t="s">
        <v>1154</v>
      </c>
      <c r="E966" s="18" t="s">
        <v>1164</v>
      </c>
      <c r="F966" s="18"/>
      <c r="G966" s="18" t="s">
        <v>1166</v>
      </c>
      <c r="H966" s="100" t="s">
        <v>1165</v>
      </c>
      <c r="I966" s="12" t="str">
        <f>IF(ISERROR(VLOOKUP($H966,Zoznamy!$H$3:$I$620,2,FALSE)),"",VLOOKUP($H966,Zoznamy!$H$3:$I$620,2,FALSE))</f>
        <v/>
      </c>
      <c r="J966" s="24"/>
      <c r="K966" s="24" t="s">
        <v>1156</v>
      </c>
      <c r="L966" s="24" t="str">
        <f>IF(ISERROR(VLOOKUP($B966&amp;" "&amp;$M966,Zoznamy!$N$4:$O$14,2,FALSE)),"",VLOOKUP($B966&amp;" "&amp;$M966,Zoznamy!$N$4:$O$14,2,FALSE))</f>
        <v/>
      </c>
      <c r="M966" s="24" t="str">
        <f>IF(ISERROR(VLOOKUP($K966,Zoznamy!$L$4:$M$7,2,FALSE)),"",VLOOKUP($K966,Zoznamy!$L$4:$M$7,2,FALSE))</f>
        <v/>
      </c>
      <c r="N966" s="24" t="str">
        <f t="shared" si="15"/>
        <v/>
      </c>
      <c r="O966" s="24" t="str">
        <f>IF(ISERROR(VLOOKUP($B966,Zoznamy!$B$4:$K$12,10,FALSE)),"",VLOOKUP($B966,Zoznamy!$B$4:$K$12,10,FALSE))</f>
        <v/>
      </c>
    </row>
    <row r="967" spans="1:15" x14ac:dyDescent="0.25">
      <c r="A967" s="12"/>
      <c r="B967" s="18" t="s">
        <v>1076</v>
      </c>
      <c r="C967" s="12" t="str">
        <f>IF(ISERROR(VLOOKUP($B967,Zoznamy!$B$4:$C$11,2,FALSE)),"",VLOOKUP($B967,Zoznamy!$B$4:$C$11,2,FALSE))</f>
        <v/>
      </c>
      <c r="D967" s="18" t="s">
        <v>1154</v>
      </c>
      <c r="E967" s="18" t="s">
        <v>1164</v>
      </c>
      <c r="F967" s="18"/>
      <c r="G967" s="18" t="s">
        <v>1166</v>
      </c>
      <c r="H967" s="100" t="s">
        <v>1165</v>
      </c>
      <c r="I967" s="12" t="str">
        <f>IF(ISERROR(VLOOKUP($H967,Zoznamy!$H$3:$I$620,2,FALSE)),"",VLOOKUP($H967,Zoznamy!$H$3:$I$620,2,FALSE))</f>
        <v/>
      </c>
      <c r="J967" s="24"/>
      <c r="K967" s="24" t="s">
        <v>1156</v>
      </c>
      <c r="L967" s="24" t="str">
        <f>IF(ISERROR(VLOOKUP($B967&amp;" "&amp;$M967,Zoznamy!$N$4:$O$14,2,FALSE)),"",VLOOKUP($B967&amp;" "&amp;$M967,Zoznamy!$N$4:$O$14,2,FALSE))</f>
        <v/>
      </c>
      <c r="M967" s="24" t="str">
        <f>IF(ISERROR(VLOOKUP($K967,Zoznamy!$L$4:$M$7,2,FALSE)),"",VLOOKUP($K967,Zoznamy!$L$4:$M$7,2,FALSE))</f>
        <v/>
      </c>
      <c r="N967" s="24" t="str">
        <f t="shared" si="15"/>
        <v/>
      </c>
      <c r="O967" s="24" t="str">
        <f>IF(ISERROR(VLOOKUP($B967,Zoznamy!$B$4:$K$12,10,FALSE)),"",VLOOKUP($B967,Zoznamy!$B$4:$K$12,10,FALSE))</f>
        <v/>
      </c>
    </row>
    <row r="968" spans="1:15" x14ac:dyDescent="0.25">
      <c r="A968" s="12"/>
      <c r="B968" s="18" t="s">
        <v>1076</v>
      </c>
      <c r="C968" s="12" t="str">
        <f>IF(ISERROR(VLOOKUP($B968,Zoznamy!$B$4:$C$11,2,FALSE)),"",VLOOKUP($B968,Zoznamy!$B$4:$C$11,2,FALSE))</f>
        <v/>
      </c>
      <c r="D968" s="18" t="s">
        <v>1154</v>
      </c>
      <c r="E968" s="18" t="s">
        <v>1164</v>
      </c>
      <c r="F968" s="18"/>
      <c r="G968" s="18" t="s">
        <v>1166</v>
      </c>
      <c r="H968" s="100" t="s">
        <v>1165</v>
      </c>
      <c r="I968" s="12" t="str">
        <f>IF(ISERROR(VLOOKUP($H968,Zoznamy!$H$3:$I$620,2,FALSE)),"",VLOOKUP($H968,Zoznamy!$H$3:$I$620,2,FALSE))</f>
        <v/>
      </c>
      <c r="J968" s="24"/>
      <c r="K968" s="24" t="s">
        <v>1156</v>
      </c>
      <c r="L968" s="24" t="str">
        <f>IF(ISERROR(VLOOKUP($B968&amp;" "&amp;$M968,Zoznamy!$N$4:$O$14,2,FALSE)),"",VLOOKUP($B968&amp;" "&amp;$M968,Zoznamy!$N$4:$O$14,2,FALSE))</f>
        <v/>
      </c>
      <c r="M968" s="24" t="str">
        <f>IF(ISERROR(VLOOKUP($K968,Zoznamy!$L$4:$M$7,2,FALSE)),"",VLOOKUP($K968,Zoznamy!$L$4:$M$7,2,FALSE))</f>
        <v/>
      </c>
      <c r="N968" s="24" t="str">
        <f t="shared" si="15"/>
        <v/>
      </c>
      <c r="O968" s="24" t="str">
        <f>IF(ISERROR(VLOOKUP($B968,Zoznamy!$B$4:$K$12,10,FALSE)),"",VLOOKUP($B968,Zoznamy!$B$4:$K$12,10,FALSE))</f>
        <v/>
      </c>
    </row>
    <row r="969" spans="1:15" x14ac:dyDescent="0.25">
      <c r="A969" s="12"/>
      <c r="B969" s="18" t="s">
        <v>1076</v>
      </c>
      <c r="C969" s="12" t="str">
        <f>IF(ISERROR(VLOOKUP($B969,Zoznamy!$B$4:$C$11,2,FALSE)),"",VLOOKUP($B969,Zoznamy!$B$4:$C$11,2,FALSE))</f>
        <v/>
      </c>
      <c r="D969" s="18" t="s">
        <v>1154</v>
      </c>
      <c r="E969" s="18" t="s">
        <v>1164</v>
      </c>
      <c r="F969" s="18"/>
      <c r="G969" s="18" t="s">
        <v>1166</v>
      </c>
      <c r="H969" s="100" t="s">
        <v>1165</v>
      </c>
      <c r="I969" s="12" t="str">
        <f>IF(ISERROR(VLOOKUP($H969,Zoznamy!$H$3:$I$620,2,FALSE)),"",VLOOKUP($H969,Zoznamy!$H$3:$I$620,2,FALSE))</f>
        <v/>
      </c>
      <c r="J969" s="24"/>
      <c r="K969" s="24" t="s">
        <v>1156</v>
      </c>
      <c r="L969" s="24" t="str">
        <f>IF(ISERROR(VLOOKUP($B969&amp;" "&amp;$M969,Zoznamy!$N$4:$O$14,2,FALSE)),"",VLOOKUP($B969&amp;" "&amp;$M969,Zoznamy!$N$4:$O$14,2,FALSE))</f>
        <v/>
      </c>
      <c r="M969" s="24" t="str">
        <f>IF(ISERROR(VLOOKUP($K969,Zoznamy!$L$4:$M$7,2,FALSE)),"",VLOOKUP($K969,Zoznamy!$L$4:$M$7,2,FALSE))</f>
        <v/>
      </c>
      <c r="N969" s="24" t="str">
        <f t="shared" si="15"/>
        <v/>
      </c>
      <c r="O969" s="24" t="str">
        <f>IF(ISERROR(VLOOKUP($B969,Zoznamy!$B$4:$K$12,10,FALSE)),"",VLOOKUP($B969,Zoznamy!$B$4:$K$12,10,FALSE))</f>
        <v/>
      </c>
    </row>
    <row r="970" spans="1:15" x14ac:dyDescent="0.25">
      <c r="A970" s="12"/>
      <c r="B970" s="18" t="s">
        <v>1076</v>
      </c>
      <c r="C970" s="12" t="str">
        <f>IF(ISERROR(VLOOKUP($B970,Zoznamy!$B$4:$C$11,2,FALSE)),"",VLOOKUP($B970,Zoznamy!$B$4:$C$11,2,FALSE))</f>
        <v/>
      </c>
      <c r="D970" s="18" t="s">
        <v>1154</v>
      </c>
      <c r="E970" s="18" t="s">
        <v>1164</v>
      </c>
      <c r="F970" s="18"/>
      <c r="G970" s="18" t="s">
        <v>1166</v>
      </c>
      <c r="H970" s="100" t="s">
        <v>1165</v>
      </c>
      <c r="I970" s="12" t="str">
        <f>IF(ISERROR(VLOOKUP($H970,Zoznamy!$H$3:$I$620,2,FALSE)),"",VLOOKUP($H970,Zoznamy!$H$3:$I$620,2,FALSE))</f>
        <v/>
      </c>
      <c r="J970" s="24"/>
      <c r="K970" s="24" t="s">
        <v>1156</v>
      </c>
      <c r="L970" s="24" t="str">
        <f>IF(ISERROR(VLOOKUP($B970&amp;" "&amp;$M970,Zoznamy!$N$4:$O$14,2,FALSE)),"",VLOOKUP($B970&amp;" "&amp;$M970,Zoznamy!$N$4:$O$14,2,FALSE))</f>
        <v/>
      </c>
      <c r="M970" s="24" t="str">
        <f>IF(ISERROR(VLOOKUP($K970,Zoznamy!$L$4:$M$7,2,FALSE)),"",VLOOKUP($K970,Zoznamy!$L$4:$M$7,2,FALSE))</f>
        <v/>
      </c>
      <c r="N970" s="24" t="str">
        <f t="shared" si="15"/>
        <v/>
      </c>
      <c r="O970" s="24" t="str">
        <f>IF(ISERROR(VLOOKUP($B970,Zoznamy!$B$4:$K$12,10,FALSE)),"",VLOOKUP($B970,Zoznamy!$B$4:$K$12,10,FALSE))</f>
        <v/>
      </c>
    </row>
    <row r="971" spans="1:15" x14ac:dyDescent="0.25">
      <c r="A971" s="12"/>
      <c r="B971" s="18" t="s">
        <v>1076</v>
      </c>
      <c r="C971" s="12" t="str">
        <f>IF(ISERROR(VLOOKUP($B971,Zoznamy!$B$4:$C$11,2,FALSE)),"",VLOOKUP($B971,Zoznamy!$B$4:$C$11,2,FALSE))</f>
        <v/>
      </c>
      <c r="D971" s="18" t="s">
        <v>1154</v>
      </c>
      <c r="E971" s="18" t="s">
        <v>1164</v>
      </c>
      <c r="F971" s="18"/>
      <c r="G971" s="18" t="s">
        <v>1166</v>
      </c>
      <c r="H971" s="100" t="s">
        <v>1165</v>
      </c>
      <c r="I971" s="12" t="str">
        <f>IF(ISERROR(VLOOKUP($H971,Zoznamy!$H$3:$I$620,2,FALSE)),"",VLOOKUP($H971,Zoznamy!$H$3:$I$620,2,FALSE))</f>
        <v/>
      </c>
      <c r="J971" s="24"/>
      <c r="K971" s="24" t="s">
        <v>1156</v>
      </c>
      <c r="L971" s="24" t="str">
        <f>IF(ISERROR(VLOOKUP($B971&amp;" "&amp;$M971,Zoznamy!$N$4:$O$14,2,FALSE)),"",VLOOKUP($B971&amp;" "&amp;$M971,Zoznamy!$N$4:$O$14,2,FALSE))</f>
        <v/>
      </c>
      <c r="M971" s="24" t="str">
        <f>IF(ISERROR(VLOOKUP($K971,Zoznamy!$L$4:$M$7,2,FALSE)),"",VLOOKUP($K971,Zoznamy!$L$4:$M$7,2,FALSE))</f>
        <v/>
      </c>
      <c r="N971" s="24" t="str">
        <f t="shared" si="15"/>
        <v/>
      </c>
      <c r="O971" s="24" t="str">
        <f>IF(ISERROR(VLOOKUP($B971,Zoznamy!$B$4:$K$12,10,FALSE)),"",VLOOKUP($B971,Zoznamy!$B$4:$K$12,10,FALSE))</f>
        <v/>
      </c>
    </row>
    <row r="972" spans="1:15" x14ac:dyDescent="0.25">
      <c r="A972" s="12"/>
      <c r="B972" s="18" t="s">
        <v>1076</v>
      </c>
      <c r="C972" s="12" t="str">
        <f>IF(ISERROR(VLOOKUP($B972,Zoznamy!$B$4:$C$11,2,FALSE)),"",VLOOKUP($B972,Zoznamy!$B$4:$C$11,2,FALSE))</f>
        <v/>
      </c>
      <c r="D972" s="18" t="s">
        <v>1154</v>
      </c>
      <c r="E972" s="18" t="s">
        <v>1164</v>
      </c>
      <c r="F972" s="18"/>
      <c r="G972" s="18" t="s">
        <v>1166</v>
      </c>
      <c r="H972" s="100" t="s">
        <v>1165</v>
      </c>
      <c r="I972" s="12" t="str">
        <f>IF(ISERROR(VLOOKUP($H972,Zoznamy!$H$3:$I$620,2,FALSE)),"",VLOOKUP($H972,Zoznamy!$H$3:$I$620,2,FALSE))</f>
        <v/>
      </c>
      <c r="J972" s="24"/>
      <c r="K972" s="24" t="s">
        <v>1156</v>
      </c>
      <c r="L972" s="24" t="str">
        <f>IF(ISERROR(VLOOKUP($B972&amp;" "&amp;$M972,Zoznamy!$N$4:$O$14,2,FALSE)),"",VLOOKUP($B972&amp;" "&amp;$M972,Zoznamy!$N$4:$O$14,2,FALSE))</f>
        <v/>
      </c>
      <c r="M972" s="24" t="str">
        <f>IF(ISERROR(VLOOKUP($K972,Zoznamy!$L$4:$M$7,2,FALSE)),"",VLOOKUP($K972,Zoznamy!$L$4:$M$7,2,FALSE))</f>
        <v/>
      </c>
      <c r="N972" s="24" t="str">
        <f t="shared" si="15"/>
        <v/>
      </c>
      <c r="O972" s="24" t="str">
        <f>IF(ISERROR(VLOOKUP($B972,Zoznamy!$B$4:$K$12,10,FALSE)),"",VLOOKUP($B972,Zoznamy!$B$4:$K$12,10,FALSE))</f>
        <v/>
      </c>
    </row>
    <row r="973" spans="1:15" x14ac:dyDescent="0.25">
      <c r="A973" s="12"/>
      <c r="B973" s="18" t="s">
        <v>1076</v>
      </c>
      <c r="C973" s="12" t="str">
        <f>IF(ISERROR(VLOOKUP($B973,Zoznamy!$B$4:$C$11,2,FALSE)),"",VLOOKUP($B973,Zoznamy!$B$4:$C$11,2,FALSE))</f>
        <v/>
      </c>
      <c r="D973" s="18" t="s">
        <v>1154</v>
      </c>
      <c r="E973" s="18" t="s">
        <v>1164</v>
      </c>
      <c r="F973" s="18"/>
      <c r="G973" s="18" t="s">
        <v>1166</v>
      </c>
      <c r="H973" s="100" t="s">
        <v>1165</v>
      </c>
      <c r="I973" s="12" t="str">
        <f>IF(ISERROR(VLOOKUP($H973,Zoznamy!$H$3:$I$620,2,FALSE)),"",VLOOKUP($H973,Zoznamy!$H$3:$I$620,2,FALSE))</f>
        <v/>
      </c>
      <c r="J973" s="24"/>
      <c r="K973" s="24" t="s">
        <v>1156</v>
      </c>
      <c r="L973" s="24" t="str">
        <f>IF(ISERROR(VLOOKUP($B973&amp;" "&amp;$M973,Zoznamy!$N$4:$O$14,2,FALSE)),"",VLOOKUP($B973&amp;" "&amp;$M973,Zoznamy!$N$4:$O$14,2,FALSE))</f>
        <v/>
      </c>
      <c r="M973" s="24" t="str">
        <f>IF(ISERROR(VLOOKUP($K973,Zoznamy!$L$4:$M$7,2,FALSE)),"",VLOOKUP($K973,Zoznamy!$L$4:$M$7,2,FALSE))</f>
        <v/>
      </c>
      <c r="N973" s="24" t="str">
        <f t="shared" si="15"/>
        <v/>
      </c>
      <c r="O973" s="24" t="str">
        <f>IF(ISERROR(VLOOKUP($B973,Zoznamy!$B$4:$K$12,10,FALSE)),"",VLOOKUP($B973,Zoznamy!$B$4:$K$12,10,FALSE))</f>
        <v/>
      </c>
    </row>
    <row r="974" spans="1:15" x14ac:dyDescent="0.25">
      <c r="A974" s="12"/>
      <c r="B974" s="18" t="s">
        <v>1076</v>
      </c>
      <c r="C974" s="12" t="str">
        <f>IF(ISERROR(VLOOKUP($B974,Zoznamy!$B$4:$C$11,2,FALSE)),"",VLOOKUP($B974,Zoznamy!$B$4:$C$11,2,FALSE))</f>
        <v/>
      </c>
      <c r="D974" s="18" t="s">
        <v>1154</v>
      </c>
      <c r="E974" s="18" t="s">
        <v>1164</v>
      </c>
      <c r="F974" s="18"/>
      <c r="G974" s="18" t="s">
        <v>1166</v>
      </c>
      <c r="H974" s="100" t="s">
        <v>1165</v>
      </c>
      <c r="I974" s="12" t="str">
        <f>IF(ISERROR(VLOOKUP($H974,Zoznamy!$H$3:$I$620,2,FALSE)),"",VLOOKUP($H974,Zoznamy!$H$3:$I$620,2,FALSE))</f>
        <v/>
      </c>
      <c r="J974" s="24"/>
      <c r="K974" s="24" t="s">
        <v>1156</v>
      </c>
      <c r="L974" s="24" t="str">
        <f>IF(ISERROR(VLOOKUP($B974&amp;" "&amp;$M974,Zoznamy!$N$4:$O$14,2,FALSE)),"",VLOOKUP($B974&amp;" "&amp;$M974,Zoznamy!$N$4:$O$14,2,FALSE))</f>
        <v/>
      </c>
      <c r="M974" s="24" t="str">
        <f>IF(ISERROR(VLOOKUP($K974,Zoznamy!$L$4:$M$7,2,FALSE)),"",VLOOKUP($K974,Zoznamy!$L$4:$M$7,2,FALSE))</f>
        <v/>
      </c>
      <c r="N974" s="24" t="str">
        <f t="shared" si="15"/>
        <v/>
      </c>
      <c r="O974" s="24" t="str">
        <f>IF(ISERROR(VLOOKUP($B974,Zoznamy!$B$4:$K$12,10,FALSE)),"",VLOOKUP($B974,Zoznamy!$B$4:$K$12,10,FALSE))</f>
        <v/>
      </c>
    </row>
    <row r="975" spans="1:15" x14ac:dyDescent="0.25">
      <c r="A975" s="12"/>
      <c r="B975" s="18" t="s">
        <v>1076</v>
      </c>
      <c r="C975" s="12" t="str">
        <f>IF(ISERROR(VLOOKUP($B975,Zoznamy!$B$4:$C$11,2,FALSE)),"",VLOOKUP($B975,Zoznamy!$B$4:$C$11,2,FALSE))</f>
        <v/>
      </c>
      <c r="D975" s="18" t="s">
        <v>1154</v>
      </c>
      <c r="E975" s="18" t="s">
        <v>1164</v>
      </c>
      <c r="F975" s="18"/>
      <c r="G975" s="18" t="s">
        <v>1166</v>
      </c>
      <c r="H975" s="100" t="s">
        <v>1165</v>
      </c>
      <c r="I975" s="12" t="str">
        <f>IF(ISERROR(VLOOKUP($H975,Zoznamy!$H$3:$I$620,2,FALSE)),"",VLOOKUP($H975,Zoznamy!$H$3:$I$620,2,FALSE))</f>
        <v/>
      </c>
      <c r="J975" s="24"/>
      <c r="K975" s="24" t="s">
        <v>1156</v>
      </c>
      <c r="L975" s="24" t="str">
        <f>IF(ISERROR(VLOOKUP($B975&amp;" "&amp;$M975,Zoznamy!$N$4:$O$14,2,FALSE)),"",VLOOKUP($B975&amp;" "&amp;$M975,Zoznamy!$N$4:$O$14,2,FALSE))</f>
        <v/>
      </c>
      <c r="M975" s="24" t="str">
        <f>IF(ISERROR(VLOOKUP($K975,Zoznamy!$L$4:$M$7,2,FALSE)),"",VLOOKUP($K975,Zoznamy!$L$4:$M$7,2,FALSE))</f>
        <v/>
      </c>
      <c r="N975" s="24" t="str">
        <f t="shared" si="15"/>
        <v/>
      </c>
      <c r="O975" s="24" t="str">
        <f>IF(ISERROR(VLOOKUP($B975,Zoznamy!$B$4:$K$12,10,FALSE)),"",VLOOKUP($B975,Zoznamy!$B$4:$K$12,10,FALSE))</f>
        <v/>
      </c>
    </row>
    <row r="976" spans="1:15" x14ac:dyDescent="0.25">
      <c r="A976" s="12"/>
      <c r="B976" s="18" t="s">
        <v>1076</v>
      </c>
      <c r="C976" s="12" t="str">
        <f>IF(ISERROR(VLOOKUP($B976,Zoznamy!$B$4:$C$11,2,FALSE)),"",VLOOKUP($B976,Zoznamy!$B$4:$C$11,2,FALSE))</f>
        <v/>
      </c>
      <c r="D976" s="18" t="s">
        <v>1154</v>
      </c>
      <c r="E976" s="18" t="s">
        <v>1164</v>
      </c>
      <c r="F976" s="18"/>
      <c r="G976" s="18" t="s">
        <v>1166</v>
      </c>
      <c r="H976" s="100" t="s">
        <v>1165</v>
      </c>
      <c r="I976" s="12" t="str">
        <f>IF(ISERROR(VLOOKUP($H976,Zoznamy!$H$3:$I$620,2,FALSE)),"",VLOOKUP($H976,Zoznamy!$H$3:$I$620,2,FALSE))</f>
        <v/>
      </c>
      <c r="J976" s="24"/>
      <c r="K976" s="24" t="s">
        <v>1156</v>
      </c>
      <c r="L976" s="24" t="str">
        <f>IF(ISERROR(VLOOKUP($B976&amp;" "&amp;$M976,Zoznamy!$N$4:$O$14,2,FALSE)),"",VLOOKUP($B976&amp;" "&amp;$M976,Zoznamy!$N$4:$O$14,2,FALSE))</f>
        <v/>
      </c>
      <c r="M976" s="24" t="str">
        <f>IF(ISERROR(VLOOKUP($K976,Zoznamy!$L$4:$M$7,2,FALSE)),"",VLOOKUP($K976,Zoznamy!$L$4:$M$7,2,FALSE))</f>
        <v/>
      </c>
      <c r="N976" s="24" t="str">
        <f t="shared" si="15"/>
        <v/>
      </c>
      <c r="O976" s="24" t="str">
        <f>IF(ISERROR(VLOOKUP($B976,Zoznamy!$B$4:$K$12,10,FALSE)),"",VLOOKUP($B976,Zoznamy!$B$4:$K$12,10,FALSE))</f>
        <v/>
      </c>
    </row>
    <row r="977" spans="1:15" x14ac:dyDescent="0.25">
      <c r="A977" s="12"/>
      <c r="B977" s="18" t="s">
        <v>1076</v>
      </c>
      <c r="C977" s="12" t="str">
        <f>IF(ISERROR(VLOOKUP($B977,Zoznamy!$B$4:$C$11,2,FALSE)),"",VLOOKUP($B977,Zoznamy!$B$4:$C$11,2,FALSE))</f>
        <v/>
      </c>
      <c r="D977" s="18" t="s">
        <v>1154</v>
      </c>
      <c r="E977" s="18" t="s">
        <v>1164</v>
      </c>
      <c r="F977" s="18"/>
      <c r="G977" s="18" t="s">
        <v>1166</v>
      </c>
      <c r="H977" s="100" t="s">
        <v>1165</v>
      </c>
      <c r="I977" s="12" t="str">
        <f>IF(ISERROR(VLOOKUP($H977,Zoznamy!$H$3:$I$620,2,FALSE)),"",VLOOKUP($H977,Zoznamy!$H$3:$I$620,2,FALSE))</f>
        <v/>
      </c>
      <c r="J977" s="24"/>
      <c r="K977" s="24" t="s">
        <v>1156</v>
      </c>
      <c r="L977" s="24" t="str">
        <f>IF(ISERROR(VLOOKUP($B977&amp;" "&amp;$M977,Zoznamy!$N$4:$O$14,2,FALSE)),"",VLOOKUP($B977&amp;" "&amp;$M977,Zoznamy!$N$4:$O$14,2,FALSE))</f>
        <v/>
      </c>
      <c r="M977" s="24" t="str">
        <f>IF(ISERROR(VLOOKUP($K977,Zoznamy!$L$4:$M$7,2,FALSE)),"",VLOOKUP($K977,Zoznamy!$L$4:$M$7,2,FALSE))</f>
        <v/>
      </c>
      <c r="N977" s="24" t="str">
        <f t="shared" si="15"/>
        <v/>
      </c>
      <c r="O977" s="24" t="str">
        <f>IF(ISERROR(VLOOKUP($B977,Zoznamy!$B$4:$K$12,10,FALSE)),"",VLOOKUP($B977,Zoznamy!$B$4:$K$12,10,FALSE))</f>
        <v/>
      </c>
    </row>
    <row r="978" spans="1:15" x14ac:dyDescent="0.25">
      <c r="A978" s="12"/>
      <c r="B978" s="18" t="s">
        <v>1076</v>
      </c>
      <c r="C978" s="12" t="str">
        <f>IF(ISERROR(VLOOKUP($B978,Zoznamy!$B$4:$C$11,2,FALSE)),"",VLOOKUP($B978,Zoznamy!$B$4:$C$11,2,FALSE))</f>
        <v/>
      </c>
      <c r="D978" s="18" t="s">
        <v>1154</v>
      </c>
      <c r="E978" s="18" t="s">
        <v>1164</v>
      </c>
      <c r="F978" s="18"/>
      <c r="G978" s="18" t="s">
        <v>1166</v>
      </c>
      <c r="H978" s="100" t="s">
        <v>1165</v>
      </c>
      <c r="I978" s="12" t="str">
        <f>IF(ISERROR(VLOOKUP($H978,Zoznamy!$H$3:$I$620,2,FALSE)),"",VLOOKUP($H978,Zoznamy!$H$3:$I$620,2,FALSE))</f>
        <v/>
      </c>
      <c r="J978" s="24"/>
      <c r="K978" s="24" t="s">
        <v>1156</v>
      </c>
      <c r="L978" s="24" t="str">
        <f>IF(ISERROR(VLOOKUP($B978&amp;" "&amp;$M978,Zoznamy!$N$4:$O$14,2,FALSE)),"",VLOOKUP($B978&amp;" "&amp;$M978,Zoznamy!$N$4:$O$14,2,FALSE))</f>
        <v/>
      </c>
      <c r="M978" s="24" t="str">
        <f>IF(ISERROR(VLOOKUP($K978,Zoznamy!$L$4:$M$7,2,FALSE)),"",VLOOKUP($K978,Zoznamy!$L$4:$M$7,2,FALSE))</f>
        <v/>
      </c>
      <c r="N978" s="24" t="str">
        <f t="shared" si="15"/>
        <v/>
      </c>
      <c r="O978" s="24" t="str">
        <f>IF(ISERROR(VLOOKUP($B978,Zoznamy!$B$4:$K$12,10,FALSE)),"",VLOOKUP($B978,Zoznamy!$B$4:$K$12,10,FALSE))</f>
        <v/>
      </c>
    </row>
    <row r="979" spans="1:15" x14ac:dyDescent="0.25">
      <c r="A979" s="12"/>
      <c r="B979" s="18" t="s">
        <v>1076</v>
      </c>
      <c r="C979" s="12" t="str">
        <f>IF(ISERROR(VLOOKUP($B979,Zoznamy!$B$4:$C$11,2,FALSE)),"",VLOOKUP($B979,Zoznamy!$B$4:$C$11,2,FALSE))</f>
        <v/>
      </c>
      <c r="D979" s="18" t="s">
        <v>1154</v>
      </c>
      <c r="E979" s="18" t="s">
        <v>1164</v>
      </c>
      <c r="F979" s="18"/>
      <c r="G979" s="18" t="s">
        <v>1166</v>
      </c>
      <c r="H979" s="100" t="s">
        <v>1165</v>
      </c>
      <c r="I979" s="12" t="str">
        <f>IF(ISERROR(VLOOKUP($H979,Zoznamy!$H$3:$I$620,2,FALSE)),"",VLOOKUP($H979,Zoznamy!$H$3:$I$620,2,FALSE))</f>
        <v/>
      </c>
      <c r="J979" s="24"/>
      <c r="K979" s="24" t="s">
        <v>1156</v>
      </c>
      <c r="L979" s="24" t="str">
        <f>IF(ISERROR(VLOOKUP($B979&amp;" "&amp;$M979,Zoznamy!$N$4:$O$14,2,FALSE)),"",VLOOKUP($B979&amp;" "&amp;$M979,Zoznamy!$N$4:$O$14,2,FALSE))</f>
        <v/>
      </c>
      <c r="M979" s="24" t="str">
        <f>IF(ISERROR(VLOOKUP($K979,Zoznamy!$L$4:$M$7,2,FALSE)),"",VLOOKUP($K979,Zoznamy!$L$4:$M$7,2,FALSE))</f>
        <v/>
      </c>
      <c r="N979" s="24" t="str">
        <f t="shared" si="15"/>
        <v/>
      </c>
      <c r="O979" s="24" t="str">
        <f>IF(ISERROR(VLOOKUP($B979,Zoznamy!$B$4:$K$12,10,FALSE)),"",VLOOKUP($B979,Zoznamy!$B$4:$K$12,10,FALSE))</f>
        <v/>
      </c>
    </row>
    <row r="980" spans="1:15" x14ac:dyDescent="0.25">
      <c r="A980" s="12"/>
      <c r="B980" s="18" t="s">
        <v>1076</v>
      </c>
      <c r="C980" s="12" t="str">
        <f>IF(ISERROR(VLOOKUP($B980,Zoznamy!$B$4:$C$11,2,FALSE)),"",VLOOKUP($B980,Zoznamy!$B$4:$C$11,2,FALSE))</f>
        <v/>
      </c>
      <c r="D980" s="18" t="s">
        <v>1154</v>
      </c>
      <c r="E980" s="18" t="s">
        <v>1164</v>
      </c>
      <c r="F980" s="18"/>
      <c r="G980" s="18" t="s">
        <v>1166</v>
      </c>
      <c r="H980" s="100" t="s">
        <v>1165</v>
      </c>
      <c r="I980" s="12" t="str">
        <f>IF(ISERROR(VLOOKUP($H980,Zoznamy!$H$3:$I$620,2,FALSE)),"",VLOOKUP($H980,Zoznamy!$H$3:$I$620,2,FALSE))</f>
        <v/>
      </c>
      <c r="J980" s="24"/>
      <c r="K980" s="24" t="s">
        <v>1156</v>
      </c>
      <c r="L980" s="24" t="str">
        <f>IF(ISERROR(VLOOKUP($B980&amp;" "&amp;$M980,Zoznamy!$N$4:$O$14,2,FALSE)),"",VLOOKUP($B980&amp;" "&amp;$M980,Zoznamy!$N$4:$O$14,2,FALSE))</f>
        <v/>
      </c>
      <c r="M980" s="24" t="str">
        <f>IF(ISERROR(VLOOKUP($K980,Zoznamy!$L$4:$M$7,2,FALSE)),"",VLOOKUP($K980,Zoznamy!$L$4:$M$7,2,FALSE))</f>
        <v/>
      </c>
      <c r="N980" s="24" t="str">
        <f t="shared" si="15"/>
        <v/>
      </c>
      <c r="O980" s="24" t="str">
        <f>IF(ISERROR(VLOOKUP($B980,Zoznamy!$B$4:$K$12,10,FALSE)),"",VLOOKUP($B980,Zoznamy!$B$4:$K$12,10,FALSE))</f>
        <v/>
      </c>
    </row>
    <row r="981" spans="1:15" x14ac:dyDescent="0.25">
      <c r="A981" s="12"/>
      <c r="B981" s="18" t="s">
        <v>1076</v>
      </c>
      <c r="C981" s="12" t="str">
        <f>IF(ISERROR(VLOOKUP($B981,Zoznamy!$B$4:$C$11,2,FALSE)),"",VLOOKUP($B981,Zoznamy!$B$4:$C$11,2,FALSE))</f>
        <v/>
      </c>
      <c r="D981" s="18" t="s">
        <v>1154</v>
      </c>
      <c r="E981" s="18" t="s">
        <v>1164</v>
      </c>
      <c r="F981" s="18"/>
      <c r="G981" s="18" t="s">
        <v>1166</v>
      </c>
      <c r="H981" s="100" t="s">
        <v>1165</v>
      </c>
      <c r="I981" s="12" t="str">
        <f>IF(ISERROR(VLOOKUP($H981,Zoznamy!$H$3:$I$620,2,FALSE)),"",VLOOKUP($H981,Zoznamy!$H$3:$I$620,2,FALSE))</f>
        <v/>
      </c>
      <c r="J981" s="24"/>
      <c r="K981" s="24" t="s">
        <v>1156</v>
      </c>
      <c r="L981" s="24" t="str">
        <f>IF(ISERROR(VLOOKUP($B981&amp;" "&amp;$M981,Zoznamy!$N$4:$O$14,2,FALSE)),"",VLOOKUP($B981&amp;" "&amp;$M981,Zoznamy!$N$4:$O$14,2,FALSE))</f>
        <v/>
      </c>
      <c r="M981" s="24" t="str">
        <f>IF(ISERROR(VLOOKUP($K981,Zoznamy!$L$4:$M$7,2,FALSE)),"",VLOOKUP($K981,Zoznamy!$L$4:$M$7,2,FALSE))</f>
        <v/>
      </c>
      <c r="N981" s="24" t="str">
        <f t="shared" ref="N981:N1001" si="16">IF(ISERROR(J981*L981),"",J981*L981)</f>
        <v/>
      </c>
      <c r="O981" s="24" t="str">
        <f>IF(ISERROR(VLOOKUP($B981,Zoznamy!$B$4:$K$12,10,FALSE)),"",VLOOKUP($B981,Zoznamy!$B$4:$K$12,10,FALSE))</f>
        <v/>
      </c>
    </row>
    <row r="982" spans="1:15" x14ac:dyDescent="0.25">
      <c r="A982" s="12"/>
      <c r="B982" s="18" t="s">
        <v>1076</v>
      </c>
      <c r="C982" s="12" t="str">
        <f>IF(ISERROR(VLOOKUP($B982,Zoznamy!$B$4:$C$11,2,FALSE)),"",VLOOKUP($B982,Zoznamy!$B$4:$C$11,2,FALSE))</f>
        <v/>
      </c>
      <c r="D982" s="18" t="s">
        <v>1154</v>
      </c>
      <c r="E982" s="18" t="s">
        <v>1164</v>
      </c>
      <c r="F982" s="18"/>
      <c r="G982" s="18" t="s">
        <v>1166</v>
      </c>
      <c r="H982" s="100" t="s">
        <v>1165</v>
      </c>
      <c r="I982" s="12" t="str">
        <f>IF(ISERROR(VLOOKUP($H982,Zoznamy!$H$3:$I$620,2,FALSE)),"",VLOOKUP($H982,Zoznamy!$H$3:$I$620,2,FALSE))</f>
        <v/>
      </c>
      <c r="J982" s="24"/>
      <c r="K982" s="24" t="s">
        <v>1156</v>
      </c>
      <c r="L982" s="24" t="str">
        <f>IF(ISERROR(VLOOKUP($B982&amp;" "&amp;$M982,Zoznamy!$N$4:$O$14,2,FALSE)),"",VLOOKUP($B982&amp;" "&amp;$M982,Zoznamy!$N$4:$O$14,2,FALSE))</f>
        <v/>
      </c>
      <c r="M982" s="24" t="str">
        <f>IF(ISERROR(VLOOKUP($K982,Zoznamy!$L$4:$M$7,2,FALSE)),"",VLOOKUP($K982,Zoznamy!$L$4:$M$7,2,FALSE))</f>
        <v/>
      </c>
      <c r="N982" s="24" t="str">
        <f t="shared" si="16"/>
        <v/>
      </c>
      <c r="O982" s="24" t="str">
        <f>IF(ISERROR(VLOOKUP($B982,Zoznamy!$B$4:$K$12,10,FALSE)),"",VLOOKUP($B982,Zoznamy!$B$4:$K$12,10,FALSE))</f>
        <v/>
      </c>
    </row>
    <row r="983" spans="1:15" x14ac:dyDescent="0.25">
      <c r="A983" s="12"/>
      <c r="B983" s="18" t="s">
        <v>1076</v>
      </c>
      <c r="C983" s="12" t="str">
        <f>IF(ISERROR(VLOOKUP($B983,Zoznamy!$B$4:$C$11,2,FALSE)),"",VLOOKUP($B983,Zoznamy!$B$4:$C$11,2,FALSE))</f>
        <v/>
      </c>
      <c r="D983" s="18" t="s">
        <v>1154</v>
      </c>
      <c r="E983" s="18" t="s">
        <v>1164</v>
      </c>
      <c r="F983" s="18"/>
      <c r="G983" s="18" t="s">
        <v>1166</v>
      </c>
      <c r="H983" s="100" t="s">
        <v>1165</v>
      </c>
      <c r="I983" s="12" t="str">
        <f>IF(ISERROR(VLOOKUP($H983,Zoznamy!$H$3:$I$620,2,FALSE)),"",VLOOKUP($H983,Zoznamy!$H$3:$I$620,2,FALSE))</f>
        <v/>
      </c>
      <c r="J983" s="24"/>
      <c r="K983" s="24" t="s">
        <v>1156</v>
      </c>
      <c r="L983" s="24" t="str">
        <f>IF(ISERROR(VLOOKUP($B983&amp;" "&amp;$M983,Zoznamy!$N$4:$O$14,2,FALSE)),"",VLOOKUP($B983&amp;" "&amp;$M983,Zoznamy!$N$4:$O$14,2,FALSE))</f>
        <v/>
      </c>
      <c r="M983" s="24" t="str">
        <f>IF(ISERROR(VLOOKUP($K983,Zoznamy!$L$4:$M$7,2,FALSE)),"",VLOOKUP($K983,Zoznamy!$L$4:$M$7,2,FALSE))</f>
        <v/>
      </c>
      <c r="N983" s="24" t="str">
        <f t="shared" si="16"/>
        <v/>
      </c>
      <c r="O983" s="24" t="str">
        <f>IF(ISERROR(VLOOKUP($B983,Zoznamy!$B$4:$K$12,10,FALSE)),"",VLOOKUP($B983,Zoznamy!$B$4:$K$12,10,FALSE))</f>
        <v/>
      </c>
    </row>
    <row r="984" spans="1:15" x14ac:dyDescent="0.25">
      <c r="A984" s="12"/>
      <c r="B984" s="18" t="s">
        <v>1076</v>
      </c>
      <c r="C984" s="12" t="str">
        <f>IF(ISERROR(VLOOKUP($B984,Zoznamy!$B$4:$C$11,2,FALSE)),"",VLOOKUP($B984,Zoznamy!$B$4:$C$11,2,FALSE))</f>
        <v/>
      </c>
      <c r="D984" s="18" t="s">
        <v>1154</v>
      </c>
      <c r="E984" s="18" t="s">
        <v>1164</v>
      </c>
      <c r="F984" s="18"/>
      <c r="G984" s="18" t="s">
        <v>1166</v>
      </c>
      <c r="H984" s="100" t="s">
        <v>1165</v>
      </c>
      <c r="I984" s="12" t="str">
        <f>IF(ISERROR(VLOOKUP($H984,Zoznamy!$H$3:$I$620,2,FALSE)),"",VLOOKUP($H984,Zoznamy!$H$3:$I$620,2,FALSE))</f>
        <v/>
      </c>
      <c r="J984" s="24"/>
      <c r="K984" s="24" t="s">
        <v>1156</v>
      </c>
      <c r="L984" s="24" t="str">
        <f>IF(ISERROR(VLOOKUP($B984&amp;" "&amp;$M984,Zoznamy!$N$4:$O$14,2,FALSE)),"",VLOOKUP($B984&amp;" "&amp;$M984,Zoznamy!$N$4:$O$14,2,FALSE))</f>
        <v/>
      </c>
      <c r="M984" s="24" t="str">
        <f>IF(ISERROR(VLOOKUP($K984,Zoznamy!$L$4:$M$7,2,FALSE)),"",VLOOKUP($K984,Zoznamy!$L$4:$M$7,2,FALSE))</f>
        <v/>
      </c>
      <c r="N984" s="24" t="str">
        <f t="shared" si="16"/>
        <v/>
      </c>
      <c r="O984" s="24" t="str">
        <f>IF(ISERROR(VLOOKUP($B984,Zoznamy!$B$4:$K$12,10,FALSE)),"",VLOOKUP($B984,Zoznamy!$B$4:$K$12,10,FALSE))</f>
        <v/>
      </c>
    </row>
    <row r="985" spans="1:15" x14ac:dyDescent="0.25">
      <c r="A985" s="12"/>
      <c r="B985" s="18" t="s">
        <v>1076</v>
      </c>
      <c r="C985" s="12" t="str">
        <f>IF(ISERROR(VLOOKUP($B985,Zoznamy!$B$4:$C$11,2,FALSE)),"",VLOOKUP($B985,Zoznamy!$B$4:$C$11,2,FALSE))</f>
        <v/>
      </c>
      <c r="D985" s="18" t="s">
        <v>1154</v>
      </c>
      <c r="E985" s="18" t="s">
        <v>1164</v>
      </c>
      <c r="F985" s="18"/>
      <c r="G985" s="18" t="s">
        <v>1166</v>
      </c>
      <c r="H985" s="100" t="s">
        <v>1165</v>
      </c>
      <c r="I985" s="12" t="str">
        <f>IF(ISERROR(VLOOKUP($H985,Zoznamy!$H$3:$I$620,2,FALSE)),"",VLOOKUP($H985,Zoznamy!$H$3:$I$620,2,FALSE))</f>
        <v/>
      </c>
      <c r="J985" s="24"/>
      <c r="K985" s="24" t="s">
        <v>1156</v>
      </c>
      <c r="L985" s="24" t="str">
        <f>IF(ISERROR(VLOOKUP($B985&amp;" "&amp;$M985,Zoznamy!$N$4:$O$14,2,FALSE)),"",VLOOKUP($B985&amp;" "&amp;$M985,Zoznamy!$N$4:$O$14,2,FALSE))</f>
        <v/>
      </c>
      <c r="M985" s="24" t="str">
        <f>IF(ISERROR(VLOOKUP($K985,Zoznamy!$L$4:$M$7,2,FALSE)),"",VLOOKUP($K985,Zoznamy!$L$4:$M$7,2,FALSE))</f>
        <v/>
      </c>
      <c r="N985" s="24" t="str">
        <f t="shared" si="16"/>
        <v/>
      </c>
      <c r="O985" s="24" t="str">
        <f>IF(ISERROR(VLOOKUP($B985,Zoznamy!$B$4:$K$12,10,FALSE)),"",VLOOKUP($B985,Zoznamy!$B$4:$K$12,10,FALSE))</f>
        <v/>
      </c>
    </row>
    <row r="986" spans="1:15" x14ac:dyDescent="0.25">
      <c r="A986" s="12"/>
      <c r="B986" s="18" t="s">
        <v>1076</v>
      </c>
      <c r="C986" s="12" t="str">
        <f>IF(ISERROR(VLOOKUP($B986,Zoznamy!$B$4:$C$11,2,FALSE)),"",VLOOKUP($B986,Zoznamy!$B$4:$C$11,2,FALSE))</f>
        <v/>
      </c>
      <c r="D986" s="18" t="s">
        <v>1154</v>
      </c>
      <c r="E986" s="18" t="s">
        <v>1164</v>
      </c>
      <c r="F986" s="18"/>
      <c r="G986" s="18" t="s">
        <v>1166</v>
      </c>
      <c r="H986" s="100" t="s">
        <v>1165</v>
      </c>
      <c r="I986" s="12" t="str">
        <f>IF(ISERROR(VLOOKUP($H986,Zoznamy!$H$3:$I$620,2,FALSE)),"",VLOOKUP($H986,Zoznamy!$H$3:$I$620,2,FALSE))</f>
        <v/>
      </c>
      <c r="J986" s="24"/>
      <c r="K986" s="24" t="s">
        <v>1156</v>
      </c>
      <c r="L986" s="24" t="str">
        <f>IF(ISERROR(VLOOKUP($B986&amp;" "&amp;$M986,Zoznamy!$N$4:$O$14,2,FALSE)),"",VLOOKUP($B986&amp;" "&amp;$M986,Zoznamy!$N$4:$O$14,2,FALSE))</f>
        <v/>
      </c>
      <c r="M986" s="24" t="str">
        <f>IF(ISERROR(VLOOKUP($K986,Zoznamy!$L$4:$M$7,2,FALSE)),"",VLOOKUP($K986,Zoznamy!$L$4:$M$7,2,FALSE))</f>
        <v/>
      </c>
      <c r="N986" s="24" t="str">
        <f t="shared" si="16"/>
        <v/>
      </c>
      <c r="O986" s="24" t="str">
        <f>IF(ISERROR(VLOOKUP($B986,Zoznamy!$B$4:$K$12,10,FALSE)),"",VLOOKUP($B986,Zoznamy!$B$4:$K$12,10,FALSE))</f>
        <v/>
      </c>
    </row>
    <row r="987" spans="1:15" x14ac:dyDescent="0.25">
      <c r="A987" s="12"/>
      <c r="B987" s="18" t="s">
        <v>1076</v>
      </c>
      <c r="C987" s="12" t="str">
        <f>IF(ISERROR(VLOOKUP($B987,Zoznamy!$B$4:$C$11,2,FALSE)),"",VLOOKUP($B987,Zoznamy!$B$4:$C$11,2,FALSE))</f>
        <v/>
      </c>
      <c r="D987" s="18" t="s">
        <v>1154</v>
      </c>
      <c r="E987" s="18" t="s">
        <v>1164</v>
      </c>
      <c r="F987" s="18"/>
      <c r="G987" s="18" t="s">
        <v>1166</v>
      </c>
      <c r="H987" s="100" t="s">
        <v>1165</v>
      </c>
      <c r="I987" s="12" t="str">
        <f>IF(ISERROR(VLOOKUP($H987,Zoznamy!$H$3:$I$620,2,FALSE)),"",VLOOKUP($H987,Zoznamy!$H$3:$I$620,2,FALSE))</f>
        <v/>
      </c>
      <c r="J987" s="24"/>
      <c r="K987" s="24" t="s">
        <v>1156</v>
      </c>
      <c r="L987" s="24" t="str">
        <f>IF(ISERROR(VLOOKUP($B987&amp;" "&amp;$M987,Zoznamy!$N$4:$O$14,2,FALSE)),"",VLOOKUP($B987&amp;" "&amp;$M987,Zoznamy!$N$4:$O$14,2,FALSE))</f>
        <v/>
      </c>
      <c r="M987" s="24" t="str">
        <f>IF(ISERROR(VLOOKUP($K987,Zoznamy!$L$4:$M$7,2,FALSE)),"",VLOOKUP($K987,Zoznamy!$L$4:$M$7,2,FALSE))</f>
        <v/>
      </c>
      <c r="N987" s="24" t="str">
        <f t="shared" si="16"/>
        <v/>
      </c>
      <c r="O987" s="24" t="str">
        <f>IF(ISERROR(VLOOKUP($B987,Zoznamy!$B$4:$K$12,10,FALSE)),"",VLOOKUP($B987,Zoznamy!$B$4:$K$12,10,FALSE))</f>
        <v/>
      </c>
    </row>
    <row r="988" spans="1:15" x14ac:dyDescent="0.25">
      <c r="A988" s="12"/>
      <c r="B988" s="18" t="s">
        <v>1076</v>
      </c>
      <c r="C988" s="12" t="str">
        <f>IF(ISERROR(VLOOKUP($B988,Zoznamy!$B$4:$C$11,2,FALSE)),"",VLOOKUP($B988,Zoznamy!$B$4:$C$11,2,FALSE))</f>
        <v/>
      </c>
      <c r="D988" s="18" t="s">
        <v>1154</v>
      </c>
      <c r="E988" s="18" t="s">
        <v>1164</v>
      </c>
      <c r="F988" s="18"/>
      <c r="G988" s="18" t="s">
        <v>1166</v>
      </c>
      <c r="H988" s="100" t="s">
        <v>1165</v>
      </c>
      <c r="I988" s="12" t="str">
        <f>IF(ISERROR(VLOOKUP($H988,Zoznamy!$H$3:$I$620,2,FALSE)),"",VLOOKUP($H988,Zoznamy!$H$3:$I$620,2,FALSE))</f>
        <v/>
      </c>
      <c r="J988" s="24"/>
      <c r="K988" s="24" t="s">
        <v>1156</v>
      </c>
      <c r="L988" s="24" t="str">
        <f>IF(ISERROR(VLOOKUP($B988&amp;" "&amp;$M988,Zoznamy!$N$4:$O$14,2,FALSE)),"",VLOOKUP($B988&amp;" "&amp;$M988,Zoznamy!$N$4:$O$14,2,FALSE))</f>
        <v/>
      </c>
      <c r="M988" s="24" t="str">
        <f>IF(ISERROR(VLOOKUP($K988,Zoznamy!$L$4:$M$7,2,FALSE)),"",VLOOKUP($K988,Zoznamy!$L$4:$M$7,2,FALSE))</f>
        <v/>
      </c>
      <c r="N988" s="24" t="str">
        <f t="shared" si="16"/>
        <v/>
      </c>
      <c r="O988" s="24" t="str">
        <f>IF(ISERROR(VLOOKUP($B988,Zoznamy!$B$4:$K$12,10,FALSE)),"",VLOOKUP($B988,Zoznamy!$B$4:$K$12,10,FALSE))</f>
        <v/>
      </c>
    </row>
    <row r="989" spans="1:15" x14ac:dyDescent="0.25">
      <c r="A989" s="12"/>
      <c r="B989" s="18" t="s">
        <v>1076</v>
      </c>
      <c r="C989" s="12" t="str">
        <f>IF(ISERROR(VLOOKUP($B989,Zoznamy!$B$4:$C$11,2,FALSE)),"",VLOOKUP($B989,Zoznamy!$B$4:$C$11,2,FALSE))</f>
        <v/>
      </c>
      <c r="D989" s="18" t="s">
        <v>1154</v>
      </c>
      <c r="E989" s="18" t="s">
        <v>1164</v>
      </c>
      <c r="F989" s="18"/>
      <c r="G989" s="18" t="s">
        <v>1166</v>
      </c>
      <c r="H989" s="100" t="s">
        <v>1165</v>
      </c>
      <c r="I989" s="12" t="str">
        <f>IF(ISERROR(VLOOKUP($H989,Zoznamy!$H$3:$I$620,2,FALSE)),"",VLOOKUP($H989,Zoznamy!$H$3:$I$620,2,FALSE))</f>
        <v/>
      </c>
      <c r="J989" s="24"/>
      <c r="K989" s="24" t="s">
        <v>1156</v>
      </c>
      <c r="L989" s="24" t="str">
        <f>IF(ISERROR(VLOOKUP($B989&amp;" "&amp;$M989,Zoznamy!$N$4:$O$14,2,FALSE)),"",VLOOKUP($B989&amp;" "&amp;$M989,Zoznamy!$N$4:$O$14,2,FALSE))</f>
        <v/>
      </c>
      <c r="M989" s="24" t="str">
        <f>IF(ISERROR(VLOOKUP($K989,Zoznamy!$L$4:$M$7,2,FALSE)),"",VLOOKUP($K989,Zoznamy!$L$4:$M$7,2,FALSE))</f>
        <v/>
      </c>
      <c r="N989" s="24" t="str">
        <f t="shared" si="16"/>
        <v/>
      </c>
      <c r="O989" s="24" t="str">
        <f>IF(ISERROR(VLOOKUP($B989,Zoznamy!$B$4:$K$12,10,FALSE)),"",VLOOKUP($B989,Zoznamy!$B$4:$K$12,10,FALSE))</f>
        <v/>
      </c>
    </row>
    <row r="990" spans="1:15" x14ac:dyDescent="0.25">
      <c r="A990" s="12"/>
      <c r="B990" s="18" t="s">
        <v>1076</v>
      </c>
      <c r="C990" s="12" t="str">
        <f>IF(ISERROR(VLOOKUP($B990,Zoznamy!$B$4:$C$11,2,FALSE)),"",VLOOKUP($B990,Zoznamy!$B$4:$C$11,2,FALSE))</f>
        <v/>
      </c>
      <c r="D990" s="18" t="s">
        <v>1154</v>
      </c>
      <c r="E990" s="18" t="s">
        <v>1164</v>
      </c>
      <c r="F990" s="18"/>
      <c r="G990" s="18" t="s">
        <v>1166</v>
      </c>
      <c r="H990" s="100" t="s">
        <v>1165</v>
      </c>
      <c r="I990" s="12" t="str">
        <f>IF(ISERROR(VLOOKUP($H990,Zoznamy!$H$3:$I$620,2,FALSE)),"",VLOOKUP($H990,Zoznamy!$H$3:$I$620,2,FALSE))</f>
        <v/>
      </c>
      <c r="J990" s="24"/>
      <c r="K990" s="24" t="s">
        <v>1156</v>
      </c>
      <c r="L990" s="24" t="str">
        <f>IF(ISERROR(VLOOKUP($B990&amp;" "&amp;$M990,Zoznamy!$N$4:$O$14,2,FALSE)),"",VLOOKUP($B990&amp;" "&amp;$M990,Zoznamy!$N$4:$O$14,2,FALSE))</f>
        <v/>
      </c>
      <c r="M990" s="24" t="str">
        <f>IF(ISERROR(VLOOKUP($K990,Zoznamy!$L$4:$M$7,2,FALSE)),"",VLOOKUP($K990,Zoznamy!$L$4:$M$7,2,FALSE))</f>
        <v/>
      </c>
      <c r="N990" s="24" t="str">
        <f t="shared" si="16"/>
        <v/>
      </c>
      <c r="O990" s="24" t="str">
        <f>IF(ISERROR(VLOOKUP($B990,Zoznamy!$B$4:$K$12,10,FALSE)),"",VLOOKUP($B990,Zoznamy!$B$4:$K$12,10,FALSE))</f>
        <v/>
      </c>
    </row>
    <row r="991" spans="1:15" x14ac:dyDescent="0.25">
      <c r="A991" s="12"/>
      <c r="B991" s="18" t="s">
        <v>1076</v>
      </c>
      <c r="C991" s="12" t="str">
        <f>IF(ISERROR(VLOOKUP($B991,Zoznamy!$B$4:$C$11,2,FALSE)),"",VLOOKUP($B991,Zoznamy!$B$4:$C$11,2,FALSE))</f>
        <v/>
      </c>
      <c r="D991" s="18" t="s">
        <v>1154</v>
      </c>
      <c r="E991" s="18" t="s">
        <v>1164</v>
      </c>
      <c r="F991" s="18"/>
      <c r="G991" s="18" t="s">
        <v>1166</v>
      </c>
      <c r="H991" s="100" t="s">
        <v>1165</v>
      </c>
      <c r="I991" s="12" t="str">
        <f>IF(ISERROR(VLOOKUP($H991,Zoznamy!$H$3:$I$620,2,FALSE)),"",VLOOKUP($H991,Zoznamy!$H$3:$I$620,2,FALSE))</f>
        <v/>
      </c>
      <c r="J991" s="24"/>
      <c r="K991" s="24" t="s">
        <v>1156</v>
      </c>
      <c r="L991" s="24" t="str">
        <f>IF(ISERROR(VLOOKUP($B991&amp;" "&amp;$M991,Zoznamy!$N$4:$O$14,2,FALSE)),"",VLOOKUP($B991&amp;" "&amp;$M991,Zoznamy!$N$4:$O$14,2,FALSE))</f>
        <v/>
      </c>
      <c r="M991" s="24" t="str">
        <f>IF(ISERROR(VLOOKUP($K991,Zoznamy!$L$4:$M$7,2,FALSE)),"",VLOOKUP($K991,Zoznamy!$L$4:$M$7,2,FALSE))</f>
        <v/>
      </c>
      <c r="N991" s="24" t="str">
        <f t="shared" si="16"/>
        <v/>
      </c>
      <c r="O991" s="24" t="str">
        <f>IF(ISERROR(VLOOKUP($B991,Zoznamy!$B$4:$K$12,10,FALSE)),"",VLOOKUP($B991,Zoznamy!$B$4:$K$12,10,FALSE))</f>
        <v/>
      </c>
    </row>
    <row r="992" spans="1:15" x14ac:dyDescent="0.25">
      <c r="A992" s="12"/>
      <c r="B992" s="18" t="s">
        <v>1076</v>
      </c>
      <c r="C992" s="12" t="str">
        <f>IF(ISERROR(VLOOKUP($B992,Zoznamy!$B$4:$C$11,2,FALSE)),"",VLOOKUP($B992,Zoznamy!$B$4:$C$11,2,FALSE))</f>
        <v/>
      </c>
      <c r="D992" s="18" t="s">
        <v>1154</v>
      </c>
      <c r="E992" s="18" t="s">
        <v>1164</v>
      </c>
      <c r="F992" s="18"/>
      <c r="G992" s="18" t="s">
        <v>1166</v>
      </c>
      <c r="H992" s="100" t="s">
        <v>1165</v>
      </c>
      <c r="I992" s="12" t="str">
        <f>IF(ISERROR(VLOOKUP($H992,Zoznamy!$H$3:$I$620,2,FALSE)),"",VLOOKUP($H992,Zoznamy!$H$3:$I$620,2,FALSE))</f>
        <v/>
      </c>
      <c r="J992" s="24"/>
      <c r="K992" s="24" t="s">
        <v>1156</v>
      </c>
      <c r="L992" s="24" t="str">
        <f>IF(ISERROR(VLOOKUP($B992&amp;" "&amp;$M992,Zoznamy!$N$4:$O$14,2,FALSE)),"",VLOOKUP($B992&amp;" "&amp;$M992,Zoznamy!$N$4:$O$14,2,FALSE))</f>
        <v/>
      </c>
      <c r="M992" s="24" t="str">
        <f>IF(ISERROR(VLOOKUP($K992,Zoznamy!$L$4:$M$7,2,FALSE)),"",VLOOKUP($K992,Zoznamy!$L$4:$M$7,2,FALSE))</f>
        <v/>
      </c>
      <c r="N992" s="24" t="str">
        <f t="shared" si="16"/>
        <v/>
      </c>
      <c r="O992" s="24" t="str">
        <f>IF(ISERROR(VLOOKUP($B992,Zoznamy!$B$4:$K$12,10,FALSE)),"",VLOOKUP($B992,Zoznamy!$B$4:$K$12,10,FALSE))</f>
        <v/>
      </c>
    </row>
    <row r="993" spans="1:15" x14ac:dyDescent="0.25">
      <c r="A993" s="12"/>
      <c r="B993" s="18" t="s">
        <v>1076</v>
      </c>
      <c r="C993" s="12" t="str">
        <f>IF(ISERROR(VLOOKUP($B993,Zoznamy!$B$4:$C$11,2,FALSE)),"",VLOOKUP($B993,Zoznamy!$B$4:$C$11,2,FALSE))</f>
        <v/>
      </c>
      <c r="D993" s="18" t="s">
        <v>1154</v>
      </c>
      <c r="E993" s="18" t="s">
        <v>1164</v>
      </c>
      <c r="F993" s="18"/>
      <c r="G993" s="18" t="s">
        <v>1166</v>
      </c>
      <c r="H993" s="100" t="s">
        <v>1165</v>
      </c>
      <c r="I993" s="12" t="str">
        <f>IF(ISERROR(VLOOKUP($H993,Zoznamy!$H$3:$I$620,2,FALSE)),"",VLOOKUP($H993,Zoznamy!$H$3:$I$620,2,FALSE))</f>
        <v/>
      </c>
      <c r="J993" s="24"/>
      <c r="K993" s="24" t="s">
        <v>1156</v>
      </c>
      <c r="L993" s="24" t="str">
        <f>IF(ISERROR(VLOOKUP($B993&amp;" "&amp;$M993,Zoznamy!$N$4:$O$14,2,FALSE)),"",VLOOKUP($B993&amp;" "&amp;$M993,Zoznamy!$N$4:$O$14,2,FALSE))</f>
        <v/>
      </c>
      <c r="M993" s="24" t="str">
        <f>IF(ISERROR(VLOOKUP($K993,Zoznamy!$L$4:$M$7,2,FALSE)),"",VLOOKUP($K993,Zoznamy!$L$4:$M$7,2,FALSE))</f>
        <v/>
      </c>
      <c r="N993" s="24" t="str">
        <f t="shared" si="16"/>
        <v/>
      </c>
      <c r="O993" s="24" t="str">
        <f>IF(ISERROR(VLOOKUP($B993,Zoznamy!$B$4:$K$12,10,FALSE)),"",VLOOKUP($B993,Zoznamy!$B$4:$K$12,10,FALSE))</f>
        <v/>
      </c>
    </row>
    <row r="994" spans="1:15" x14ac:dyDescent="0.25">
      <c r="A994" s="12"/>
      <c r="B994" s="18" t="s">
        <v>1076</v>
      </c>
      <c r="C994" s="12" t="str">
        <f>IF(ISERROR(VLOOKUP($B994,Zoznamy!$B$4:$C$11,2,FALSE)),"",VLOOKUP($B994,Zoznamy!$B$4:$C$11,2,FALSE))</f>
        <v/>
      </c>
      <c r="D994" s="18" t="s">
        <v>1154</v>
      </c>
      <c r="E994" s="18" t="s">
        <v>1164</v>
      </c>
      <c r="F994" s="18"/>
      <c r="G994" s="18" t="s">
        <v>1166</v>
      </c>
      <c r="H994" s="100" t="s">
        <v>1165</v>
      </c>
      <c r="I994" s="12" t="str">
        <f>IF(ISERROR(VLOOKUP($H994,Zoznamy!$H$3:$I$620,2,FALSE)),"",VLOOKUP($H994,Zoznamy!$H$3:$I$620,2,FALSE))</f>
        <v/>
      </c>
      <c r="J994" s="24"/>
      <c r="K994" s="24" t="s">
        <v>1156</v>
      </c>
      <c r="L994" s="24" t="str">
        <f>IF(ISERROR(VLOOKUP($B994&amp;" "&amp;$M994,Zoznamy!$N$4:$O$14,2,FALSE)),"",VLOOKUP($B994&amp;" "&amp;$M994,Zoznamy!$N$4:$O$14,2,FALSE))</f>
        <v/>
      </c>
      <c r="M994" s="24" t="str">
        <f>IF(ISERROR(VLOOKUP($K994,Zoznamy!$L$4:$M$7,2,FALSE)),"",VLOOKUP($K994,Zoznamy!$L$4:$M$7,2,FALSE))</f>
        <v/>
      </c>
      <c r="N994" s="24" t="str">
        <f t="shared" si="16"/>
        <v/>
      </c>
      <c r="O994" s="24" t="str">
        <f>IF(ISERROR(VLOOKUP($B994,Zoznamy!$B$4:$K$12,10,FALSE)),"",VLOOKUP($B994,Zoznamy!$B$4:$K$12,10,FALSE))</f>
        <v/>
      </c>
    </row>
    <row r="995" spans="1:15" x14ac:dyDescent="0.25">
      <c r="A995" s="12"/>
      <c r="B995" s="18" t="s">
        <v>1076</v>
      </c>
      <c r="C995" s="12" t="str">
        <f>IF(ISERROR(VLOOKUP($B995,Zoznamy!$B$4:$C$11,2,FALSE)),"",VLOOKUP($B995,Zoznamy!$B$4:$C$11,2,FALSE))</f>
        <v/>
      </c>
      <c r="D995" s="18" t="s">
        <v>1154</v>
      </c>
      <c r="E995" s="18" t="s">
        <v>1164</v>
      </c>
      <c r="F995" s="18"/>
      <c r="G995" s="18" t="s">
        <v>1166</v>
      </c>
      <c r="H995" s="100" t="s">
        <v>1165</v>
      </c>
      <c r="I995" s="12" t="str">
        <f>IF(ISERROR(VLOOKUP($H995,Zoznamy!$H$3:$I$620,2,FALSE)),"",VLOOKUP($H995,Zoznamy!$H$3:$I$620,2,FALSE))</f>
        <v/>
      </c>
      <c r="J995" s="24"/>
      <c r="K995" s="24" t="s">
        <v>1156</v>
      </c>
      <c r="L995" s="24" t="str">
        <f>IF(ISERROR(VLOOKUP($B995&amp;" "&amp;$M995,Zoznamy!$N$4:$O$14,2,FALSE)),"",VLOOKUP($B995&amp;" "&amp;$M995,Zoznamy!$N$4:$O$14,2,FALSE))</f>
        <v/>
      </c>
      <c r="M995" s="24" t="str">
        <f>IF(ISERROR(VLOOKUP($K995,Zoznamy!$L$4:$M$7,2,FALSE)),"",VLOOKUP($K995,Zoznamy!$L$4:$M$7,2,FALSE))</f>
        <v/>
      </c>
      <c r="N995" s="24" t="str">
        <f t="shared" si="16"/>
        <v/>
      </c>
      <c r="O995" s="24" t="str">
        <f>IF(ISERROR(VLOOKUP($B995,Zoznamy!$B$4:$K$12,10,FALSE)),"",VLOOKUP($B995,Zoznamy!$B$4:$K$12,10,FALSE))</f>
        <v/>
      </c>
    </row>
    <row r="996" spans="1:15" x14ac:dyDescent="0.25">
      <c r="A996" s="12"/>
      <c r="B996" s="18" t="s">
        <v>1076</v>
      </c>
      <c r="C996" s="12" t="str">
        <f>IF(ISERROR(VLOOKUP($B996,Zoznamy!$B$4:$C$11,2,FALSE)),"",VLOOKUP($B996,Zoznamy!$B$4:$C$11,2,FALSE))</f>
        <v/>
      </c>
      <c r="D996" s="18" t="s">
        <v>1154</v>
      </c>
      <c r="E996" s="18" t="s">
        <v>1164</v>
      </c>
      <c r="F996" s="18"/>
      <c r="G996" s="18" t="s">
        <v>1166</v>
      </c>
      <c r="H996" s="100" t="s">
        <v>1165</v>
      </c>
      <c r="I996" s="12" t="str">
        <f>IF(ISERROR(VLOOKUP($H996,Zoznamy!$H$3:$I$620,2,FALSE)),"",VLOOKUP($H996,Zoznamy!$H$3:$I$620,2,FALSE))</f>
        <v/>
      </c>
      <c r="J996" s="24"/>
      <c r="K996" s="24" t="s">
        <v>1156</v>
      </c>
      <c r="L996" s="24" t="str">
        <f>IF(ISERROR(VLOOKUP($B996&amp;" "&amp;$M996,Zoznamy!$N$4:$O$14,2,FALSE)),"",VLOOKUP($B996&amp;" "&amp;$M996,Zoznamy!$N$4:$O$14,2,FALSE))</f>
        <v/>
      </c>
      <c r="M996" s="24" t="str">
        <f>IF(ISERROR(VLOOKUP($K996,Zoznamy!$L$4:$M$7,2,FALSE)),"",VLOOKUP($K996,Zoznamy!$L$4:$M$7,2,FALSE))</f>
        <v/>
      </c>
      <c r="N996" s="24" t="str">
        <f t="shared" si="16"/>
        <v/>
      </c>
      <c r="O996" s="24" t="str">
        <f>IF(ISERROR(VLOOKUP($B996,Zoznamy!$B$4:$K$12,10,FALSE)),"",VLOOKUP($B996,Zoznamy!$B$4:$K$12,10,FALSE))</f>
        <v/>
      </c>
    </row>
    <row r="997" spans="1:15" x14ac:dyDescent="0.25">
      <c r="A997" s="12"/>
      <c r="B997" s="18" t="s">
        <v>1076</v>
      </c>
      <c r="C997" s="12" t="str">
        <f>IF(ISERROR(VLOOKUP($B997,Zoznamy!$B$4:$C$11,2,FALSE)),"",VLOOKUP($B997,Zoznamy!$B$4:$C$11,2,FALSE))</f>
        <v/>
      </c>
      <c r="D997" s="18" t="s">
        <v>1154</v>
      </c>
      <c r="E997" s="18" t="s">
        <v>1164</v>
      </c>
      <c r="F997" s="18"/>
      <c r="G997" s="18" t="s">
        <v>1166</v>
      </c>
      <c r="H997" s="100" t="s">
        <v>1165</v>
      </c>
      <c r="I997" s="12" t="str">
        <f>IF(ISERROR(VLOOKUP($H997,Zoznamy!$H$3:$I$620,2,FALSE)),"",VLOOKUP($H997,Zoznamy!$H$3:$I$620,2,FALSE))</f>
        <v/>
      </c>
      <c r="J997" s="24"/>
      <c r="K997" s="24" t="s">
        <v>1156</v>
      </c>
      <c r="L997" s="24" t="str">
        <f>IF(ISERROR(VLOOKUP($B997&amp;" "&amp;$M997,Zoznamy!$N$4:$O$14,2,FALSE)),"",VLOOKUP($B997&amp;" "&amp;$M997,Zoznamy!$N$4:$O$14,2,FALSE))</f>
        <v/>
      </c>
      <c r="M997" s="24" t="str">
        <f>IF(ISERROR(VLOOKUP($K997,Zoznamy!$L$4:$M$7,2,FALSE)),"",VLOOKUP($K997,Zoznamy!$L$4:$M$7,2,FALSE))</f>
        <v/>
      </c>
      <c r="N997" s="24" t="str">
        <f t="shared" si="16"/>
        <v/>
      </c>
      <c r="O997" s="24" t="str">
        <f>IF(ISERROR(VLOOKUP($B997,Zoznamy!$B$4:$K$12,10,FALSE)),"",VLOOKUP($B997,Zoznamy!$B$4:$K$12,10,FALSE))</f>
        <v/>
      </c>
    </row>
    <row r="998" spans="1:15" x14ac:dyDescent="0.25">
      <c r="A998" s="12"/>
      <c r="B998" s="18" t="s">
        <v>1076</v>
      </c>
      <c r="C998" s="12" t="str">
        <f>IF(ISERROR(VLOOKUP($B998,Zoznamy!$B$4:$C$11,2,FALSE)),"",VLOOKUP($B998,Zoznamy!$B$4:$C$11,2,FALSE))</f>
        <v/>
      </c>
      <c r="D998" s="18" t="s">
        <v>1154</v>
      </c>
      <c r="E998" s="18" t="s">
        <v>1164</v>
      </c>
      <c r="F998" s="18"/>
      <c r="G998" s="18" t="s">
        <v>1166</v>
      </c>
      <c r="H998" s="100" t="s">
        <v>1165</v>
      </c>
      <c r="I998" s="12" t="str">
        <f>IF(ISERROR(VLOOKUP($H998,Zoznamy!$H$3:$I$620,2,FALSE)),"",VLOOKUP($H998,Zoznamy!$H$3:$I$620,2,FALSE))</f>
        <v/>
      </c>
      <c r="J998" s="24"/>
      <c r="K998" s="24" t="s">
        <v>1156</v>
      </c>
      <c r="L998" s="24" t="str">
        <f>IF(ISERROR(VLOOKUP($B998&amp;" "&amp;$M998,Zoznamy!$N$4:$O$14,2,FALSE)),"",VLOOKUP($B998&amp;" "&amp;$M998,Zoznamy!$N$4:$O$14,2,FALSE))</f>
        <v/>
      </c>
      <c r="M998" s="24" t="str">
        <f>IF(ISERROR(VLOOKUP($K998,Zoznamy!$L$4:$M$7,2,FALSE)),"",VLOOKUP($K998,Zoznamy!$L$4:$M$7,2,FALSE))</f>
        <v/>
      </c>
      <c r="N998" s="24" t="str">
        <f t="shared" si="16"/>
        <v/>
      </c>
      <c r="O998" s="24" t="str">
        <f>IF(ISERROR(VLOOKUP($B998,Zoznamy!$B$4:$K$12,10,FALSE)),"",VLOOKUP($B998,Zoznamy!$B$4:$K$12,10,FALSE))</f>
        <v/>
      </c>
    </row>
    <row r="999" spans="1:15" x14ac:dyDescent="0.25">
      <c r="A999" s="12"/>
      <c r="B999" s="18" t="s">
        <v>1076</v>
      </c>
      <c r="C999" s="12" t="str">
        <f>IF(ISERROR(VLOOKUP($B999,Zoznamy!$B$4:$C$11,2,FALSE)),"",VLOOKUP($B999,Zoznamy!$B$4:$C$11,2,FALSE))</f>
        <v/>
      </c>
      <c r="D999" s="18" t="s">
        <v>1154</v>
      </c>
      <c r="E999" s="18" t="s">
        <v>1164</v>
      </c>
      <c r="F999" s="18"/>
      <c r="G999" s="18" t="s">
        <v>1166</v>
      </c>
      <c r="H999" s="100" t="s">
        <v>1165</v>
      </c>
      <c r="I999" s="12" t="str">
        <f>IF(ISERROR(VLOOKUP($H999,Zoznamy!$H$3:$I$620,2,FALSE)),"",VLOOKUP($H999,Zoznamy!$H$3:$I$620,2,FALSE))</f>
        <v/>
      </c>
      <c r="J999" s="24"/>
      <c r="K999" s="24" t="s">
        <v>1156</v>
      </c>
      <c r="L999" s="24" t="str">
        <f>IF(ISERROR(VLOOKUP($B999&amp;" "&amp;$M999,Zoznamy!$N$4:$O$14,2,FALSE)),"",VLOOKUP($B999&amp;" "&amp;$M999,Zoznamy!$N$4:$O$14,2,FALSE))</f>
        <v/>
      </c>
      <c r="M999" s="24" t="str">
        <f>IF(ISERROR(VLOOKUP($K999,Zoznamy!$L$4:$M$7,2,FALSE)),"",VLOOKUP($K999,Zoznamy!$L$4:$M$7,2,FALSE))</f>
        <v/>
      </c>
      <c r="N999" s="24" t="str">
        <f t="shared" si="16"/>
        <v/>
      </c>
      <c r="O999" s="24" t="str">
        <f>IF(ISERROR(VLOOKUP($B999,Zoznamy!$B$4:$K$12,10,FALSE)),"",VLOOKUP($B999,Zoznamy!$B$4:$K$12,10,FALSE))</f>
        <v/>
      </c>
    </row>
    <row r="1000" spans="1:15" x14ac:dyDescent="0.25">
      <c r="A1000" s="12"/>
      <c r="B1000" s="18" t="s">
        <v>1076</v>
      </c>
      <c r="C1000" s="12" t="str">
        <f>IF(ISERROR(VLOOKUP($B1000,Zoznamy!$B$4:$C$11,2,FALSE)),"",VLOOKUP($B1000,Zoznamy!$B$4:$C$11,2,FALSE))</f>
        <v/>
      </c>
      <c r="D1000" s="18" t="s">
        <v>1154</v>
      </c>
      <c r="E1000" s="18" t="s">
        <v>1164</v>
      </c>
      <c r="F1000" s="18"/>
      <c r="G1000" s="18" t="s">
        <v>1166</v>
      </c>
      <c r="H1000" s="100" t="s">
        <v>1165</v>
      </c>
      <c r="I1000" s="12" t="str">
        <f>IF(ISERROR(VLOOKUP($H1000,Zoznamy!$H$3:$I$620,2,FALSE)),"",VLOOKUP($H1000,Zoznamy!$H$3:$I$620,2,FALSE))</f>
        <v/>
      </c>
      <c r="J1000" s="24"/>
      <c r="K1000" s="24" t="s">
        <v>1156</v>
      </c>
      <c r="L1000" s="24" t="str">
        <f>IF(ISERROR(VLOOKUP($B1000&amp;" "&amp;$M1000,Zoznamy!$N$4:$O$14,2,FALSE)),"",VLOOKUP($B1000&amp;" "&amp;$M1000,Zoznamy!$N$4:$O$14,2,FALSE))</f>
        <v/>
      </c>
      <c r="M1000" s="24" t="str">
        <f>IF(ISERROR(VLOOKUP($K1000,Zoznamy!$L$4:$M$7,2,FALSE)),"",VLOOKUP($K1000,Zoznamy!$L$4:$M$7,2,FALSE))</f>
        <v/>
      </c>
      <c r="N1000" s="24" t="str">
        <f t="shared" si="16"/>
        <v/>
      </c>
      <c r="O1000" s="24" t="str">
        <f>IF(ISERROR(VLOOKUP($B1000,Zoznamy!$B$4:$K$12,10,FALSE)),"",VLOOKUP($B1000,Zoznamy!$B$4:$K$12,10,FALSE))</f>
        <v/>
      </c>
    </row>
    <row r="1001" spans="1:15" x14ac:dyDescent="0.25">
      <c r="A1001" s="12"/>
      <c r="B1001" s="18" t="s">
        <v>1076</v>
      </c>
      <c r="C1001" s="12" t="str">
        <f>IF(ISERROR(VLOOKUP($B1001,Zoznamy!$B$4:$C$11,2,FALSE)),"",VLOOKUP($B1001,Zoznamy!$B$4:$C$11,2,FALSE))</f>
        <v/>
      </c>
      <c r="D1001" s="18" t="s">
        <v>1154</v>
      </c>
      <c r="E1001" s="18" t="s">
        <v>1164</v>
      </c>
      <c r="F1001" s="18"/>
      <c r="G1001" s="18" t="s">
        <v>1166</v>
      </c>
      <c r="H1001" s="100" t="s">
        <v>1165</v>
      </c>
      <c r="I1001" s="12" t="str">
        <f>IF(ISERROR(VLOOKUP($H1001,Zoznamy!$H$3:$I$620,2,FALSE)),"",VLOOKUP($H1001,Zoznamy!$H$3:$I$620,2,FALSE))</f>
        <v/>
      </c>
      <c r="J1001" s="24"/>
      <c r="K1001" s="24" t="s">
        <v>1156</v>
      </c>
      <c r="L1001" s="24" t="str">
        <f>IF(ISERROR(VLOOKUP($B1001&amp;" "&amp;$M1001,Zoznamy!$N$4:$O$14,2,FALSE)),"",VLOOKUP($B1001&amp;" "&amp;$M1001,Zoznamy!$N$4:$O$14,2,FALSE))</f>
        <v/>
      </c>
      <c r="M1001" s="24" t="str">
        <f>IF(ISERROR(VLOOKUP($K1001,Zoznamy!$L$4:$M$7,2,FALSE)),"",VLOOKUP($K1001,Zoznamy!$L$4:$M$7,2,FALSE))</f>
        <v/>
      </c>
      <c r="N1001" s="24" t="str">
        <f t="shared" si="16"/>
        <v/>
      </c>
      <c r="O1001" s="24" t="str">
        <f>IF(ISERROR(VLOOKUP($B1001,Zoznamy!$B$4:$K$12,10,FALSE)),"",VLOOKUP($B1001,Zoznamy!$B$4:$K$12,10,FALSE))</f>
        <v/>
      </c>
    </row>
    <row r="1002" spans="1:15" x14ac:dyDescent="0.25">
      <c r="B1002" s="101" t="s">
        <v>1060</v>
      </c>
    </row>
  </sheetData>
  <dataConsolidate/>
  <mergeCells count="1">
    <mergeCell ref="A3:E3"/>
  </mergeCells>
  <dataValidations count="2">
    <dataValidation type="list" allowBlank="1" showInputMessage="1" sqref="H8:H1001">
      <formula1>INDIRECT($G8)</formula1>
    </dataValidation>
    <dataValidation type="list" allowBlank="1" showInputMessage="1" showErrorMessage="1" sqref="D8:D1001">
      <formula1>INDIRECT($B8)</formula1>
    </dataValidation>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Zoznamy!$B$4:$B$11</xm:f>
          </x14:formula1>
          <xm:sqref>B8:B1001</xm:sqref>
        </x14:dataValidation>
        <x14:dataValidation type="list" allowBlank="1" showInputMessage="1" showErrorMessage="1">
          <x14:formula1>
            <xm:f>Zoznamy!$P$2:$P$195</xm:f>
          </x14:formula1>
          <xm:sqref>E8:E1001</xm:sqref>
        </x14:dataValidation>
        <x14:dataValidation type="list" allowBlank="1" showInputMessage="1">
          <x14:formula1>
            <xm:f>Zoznamy!$F$3:$F$75</xm:f>
          </x14:formula1>
          <xm:sqref>G8:G1001</xm:sqref>
        </x14:dataValidation>
        <x14:dataValidation type="list" allowBlank="1" showInputMessage="1" showErrorMessage="1">
          <x14:formula1>
            <xm:f>Zoznamy!$L$3:$L$7</xm:f>
          </x14:formula1>
          <xm:sqref>K8:K1001</xm:sqref>
        </x14:dataValidation>
        <x14:dataValidation type="list" allowBlank="1" showInputMessage="1">
          <x14:formula1>
            <xm:f>Zoznamy!$B$4:$B$11</xm:f>
          </x14:formula1>
          <xm:sqref>B1002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P1001"/>
  <sheetViews>
    <sheetView topLeftCell="B1" workbookViewId="0">
      <selection activeCell="I8" sqref="I8"/>
    </sheetView>
  </sheetViews>
  <sheetFormatPr defaultRowHeight="15" x14ac:dyDescent="0.25"/>
  <cols>
    <col min="1" max="1" width="41.7109375" customWidth="1"/>
    <col min="2" max="2" width="25.28515625" customWidth="1"/>
    <col min="3" max="3" width="26.85546875" bestFit="1" customWidth="1"/>
    <col min="4" max="4" width="19.7109375" customWidth="1"/>
    <col min="5" max="5" width="27" customWidth="1"/>
    <col min="6" max="6" width="57" customWidth="1"/>
    <col min="7" max="7" width="19.7109375" customWidth="1"/>
    <col min="8" max="8" width="25" customWidth="1"/>
    <col min="9" max="9" width="31.85546875" bestFit="1" customWidth="1"/>
    <col min="10" max="10" width="31.85546875" customWidth="1"/>
    <col min="11" max="11" width="21.140625" customWidth="1"/>
    <col min="12" max="12" width="18.5703125" customWidth="1"/>
    <col min="13" max="13" width="18.85546875" customWidth="1"/>
    <col min="14" max="14" width="28.7109375" customWidth="1"/>
    <col min="15" max="15" width="34.5703125" customWidth="1"/>
    <col min="16" max="16" width="28.85546875" customWidth="1"/>
    <col min="17" max="17" width="12.7109375" customWidth="1"/>
  </cols>
  <sheetData>
    <row r="2" spans="1:16" ht="21" x14ac:dyDescent="0.35">
      <c r="A2" s="22" t="s">
        <v>1152</v>
      </c>
      <c r="C2" s="22"/>
      <c r="I2" s="55"/>
    </row>
    <row r="3" spans="1:16" ht="36" customHeight="1" x14ac:dyDescent="0.25">
      <c r="A3" s="135" t="s">
        <v>1142</v>
      </c>
      <c r="B3" s="135"/>
      <c r="C3" s="135"/>
      <c r="D3" s="135"/>
      <c r="E3" s="137"/>
    </row>
    <row r="4" spans="1:16" x14ac:dyDescent="0.25">
      <c r="A4" s="15"/>
      <c r="B4" s="15"/>
      <c r="C4" s="15"/>
      <c r="D4" s="15"/>
      <c r="E4" s="15"/>
      <c r="F4" s="15"/>
      <c r="G4" s="15"/>
      <c r="H4" s="15"/>
      <c r="I4" s="15"/>
      <c r="J4" s="15"/>
      <c r="K4" s="75"/>
      <c r="L4" s="75"/>
      <c r="M4" s="15"/>
      <c r="N4" s="15"/>
      <c r="O4" s="15"/>
      <c r="P4" s="15"/>
    </row>
    <row r="5" spans="1:16" ht="108" x14ac:dyDescent="0.25">
      <c r="A5" s="92" t="s">
        <v>1357</v>
      </c>
      <c r="B5" s="64" t="s">
        <v>1311</v>
      </c>
      <c r="C5" s="64" t="s">
        <v>1312</v>
      </c>
      <c r="D5" s="64" t="s">
        <v>1121</v>
      </c>
      <c r="E5" s="64" t="s">
        <v>1122</v>
      </c>
      <c r="F5" s="64" t="s">
        <v>1124</v>
      </c>
      <c r="G5" s="64" t="s">
        <v>1125</v>
      </c>
      <c r="H5" s="64" t="s">
        <v>1307</v>
      </c>
      <c r="I5" s="92" t="s">
        <v>1099</v>
      </c>
      <c r="J5" s="92" t="s">
        <v>1129</v>
      </c>
      <c r="K5" s="92" t="s">
        <v>1313</v>
      </c>
      <c r="L5" s="92" t="s">
        <v>1130</v>
      </c>
      <c r="M5" s="92" t="s">
        <v>1131</v>
      </c>
      <c r="N5" s="64" t="s">
        <v>1315</v>
      </c>
      <c r="O5" s="64" t="s">
        <v>1135</v>
      </c>
      <c r="P5" s="64" t="s">
        <v>1317</v>
      </c>
    </row>
    <row r="6" spans="1:16" ht="36" x14ac:dyDescent="0.25">
      <c r="A6" s="96" t="s">
        <v>1141</v>
      </c>
      <c r="B6" s="96" t="s">
        <v>1140</v>
      </c>
      <c r="C6" s="96" t="s">
        <v>1155</v>
      </c>
      <c r="D6" s="96" t="s">
        <v>1110</v>
      </c>
      <c r="E6" s="96" t="s">
        <v>1139</v>
      </c>
      <c r="F6" s="96" t="s">
        <v>1138</v>
      </c>
      <c r="G6" s="96" t="s">
        <v>1155</v>
      </c>
      <c r="H6" s="96" t="s">
        <v>1155</v>
      </c>
      <c r="I6" s="96" t="s">
        <v>1137</v>
      </c>
      <c r="J6" s="96" t="s">
        <v>1108</v>
      </c>
      <c r="K6" s="96" t="s">
        <v>1314</v>
      </c>
      <c r="L6" s="96" t="s">
        <v>1110</v>
      </c>
      <c r="M6" s="96" t="s">
        <v>1110</v>
      </c>
      <c r="N6" s="96" t="s">
        <v>1316</v>
      </c>
      <c r="O6" s="96" t="s">
        <v>1110</v>
      </c>
      <c r="P6" s="96" t="s">
        <v>1110</v>
      </c>
    </row>
    <row r="7" spans="1:16" s="59" customFormat="1" ht="49.5" customHeight="1" x14ac:dyDescent="0.25">
      <c r="A7" s="62" t="s">
        <v>1077</v>
      </c>
      <c r="B7" s="62" t="s">
        <v>1114</v>
      </c>
      <c r="C7" s="62" t="s">
        <v>1115</v>
      </c>
      <c r="D7" s="62" t="s">
        <v>1120</v>
      </c>
      <c r="E7" s="62" t="s">
        <v>1123</v>
      </c>
      <c r="F7" s="62" t="s">
        <v>1126</v>
      </c>
      <c r="G7" s="62" t="s">
        <v>1359</v>
      </c>
      <c r="H7" s="62" t="s">
        <v>1361</v>
      </c>
      <c r="I7" s="62" t="s">
        <v>1127</v>
      </c>
      <c r="J7" s="62" t="s">
        <v>1128</v>
      </c>
      <c r="K7" s="62" t="s">
        <v>1100</v>
      </c>
      <c r="L7" s="93" t="s">
        <v>1101</v>
      </c>
      <c r="M7" s="62" t="s">
        <v>1132</v>
      </c>
      <c r="N7" s="62" t="s">
        <v>1106</v>
      </c>
      <c r="O7" s="63" t="s">
        <v>1136</v>
      </c>
      <c r="P7" s="62" t="s">
        <v>1320</v>
      </c>
    </row>
    <row r="8" spans="1:16" x14ac:dyDescent="0.25">
      <c r="A8" s="12" t="s">
        <v>1060</v>
      </c>
      <c r="B8" s="18" t="s">
        <v>1119</v>
      </c>
      <c r="C8" s="32" t="s">
        <v>1185</v>
      </c>
      <c r="D8" s="14" t="str">
        <f>IF(ISERROR(VLOOKUP($B8,Zoznamy!$R$4:$S$16,2,FALSE)),"",VLOOKUP($B8,Zoznamy!$R$4:$S$16,2,FALSE))</f>
        <v/>
      </c>
      <c r="E8" s="18" t="s">
        <v>1187</v>
      </c>
      <c r="F8" s="18" t="s">
        <v>1259</v>
      </c>
      <c r="G8" s="12" t="s">
        <v>1153</v>
      </c>
      <c r="H8" s="12" t="s">
        <v>1153</v>
      </c>
      <c r="I8" s="24" t="s">
        <v>1060</v>
      </c>
      <c r="J8" s="24" t="s">
        <v>1156</v>
      </c>
      <c r="K8" s="77" t="str">
        <f>IF(ISERROR(VLOOKUP($B8&amp;" "&amp;$L8,Zoznamy!$AB$4:$AC$16,2,FALSE)),"",VLOOKUP($B8&amp;" "&amp;$L8,Zoznamy!$AB$4:$AC$16,2,FALSE))</f>
        <v/>
      </c>
      <c r="L8" s="24" t="str">
        <f>IF(ISERROR(VLOOKUP($J8,Zoznamy!$L$4:$M$7,2,FALSE)),"",VLOOKUP($J8,Zoznamy!$L$4:$M$7,2,FALSE))</f>
        <v/>
      </c>
      <c r="M8" s="72" t="str">
        <f t="shared" ref="M8" si="0">IF(ISERROR(I8*K8),"",I8*K8)</f>
        <v/>
      </c>
      <c r="N8" s="72" t="str">
        <f>IF(C8="nie",VLOOKUP(B8,Zoznamy!$R$4:$Z$17,9, FALSE),"Vlož hodnotu emisií")</f>
        <v>Vlož hodnotu emisií</v>
      </c>
      <c r="O8" s="122" t="str">
        <f>IF(ISERROR(VLOOKUP($E8,Zoznamy!$T$4:$Y$44,5,FALSE)),"",VLOOKUP($E8,Zoznamy!$T$4:$Y$44,5,FALSE))</f>
        <v/>
      </c>
      <c r="P8" s="130" t="str">
        <f>IF(ISERROR(VLOOKUP($E8,Zoznamy!$T$4:$Y$44,6,FALSE)),"",VLOOKUP($E8,Zoznamy!$T$4:$Y$44,6,FALSE))</f>
        <v/>
      </c>
    </row>
    <row r="9" spans="1:16" x14ac:dyDescent="0.25">
      <c r="A9" s="12" t="s">
        <v>1060</v>
      </c>
      <c r="B9" s="18" t="s">
        <v>1119</v>
      </c>
      <c r="C9" s="32" t="s">
        <v>1185</v>
      </c>
      <c r="D9" s="14" t="str">
        <f>IF(ISERROR(VLOOKUP($B9,Zoznamy!$R$4:$S$16,2,FALSE)),"",VLOOKUP($B9,Zoznamy!$R$4:$S$16,2,FALSE))</f>
        <v/>
      </c>
      <c r="E9" s="18" t="s">
        <v>1187</v>
      </c>
      <c r="F9" s="18" t="s">
        <v>1259</v>
      </c>
      <c r="G9" s="12" t="s">
        <v>1153</v>
      </c>
      <c r="H9" s="12" t="s">
        <v>1153</v>
      </c>
      <c r="I9" s="24"/>
      <c r="J9" s="24" t="s">
        <v>1156</v>
      </c>
      <c r="K9" s="77" t="str">
        <f>IF(ISERROR(VLOOKUP($B9&amp;" "&amp;$L9,Zoznamy!$AB$4:$AC$16,2,FALSE)),"",VLOOKUP($B9&amp;" "&amp;$L9,Zoznamy!$AB$4:$AC$16,2,FALSE))</f>
        <v/>
      </c>
      <c r="L9" s="24" t="str">
        <f>IF(ISERROR(VLOOKUP($J9,Zoznamy!$L$4:$M$7,2,FALSE)),"",VLOOKUP($J9,Zoznamy!$L$4:$M$7,2,FALSE))</f>
        <v/>
      </c>
      <c r="M9" s="72" t="str">
        <f t="shared" ref="M9:M72" si="1">IF(ISERROR(I9*K9),"",I9*K9)</f>
        <v/>
      </c>
      <c r="N9" s="72" t="str">
        <f>IF(C9="nie",VLOOKUP(B9,Zoznamy!$R$4:$Z$17,9, FALSE),"Vlož hodnotu emisií")</f>
        <v>Vlož hodnotu emisií</v>
      </c>
      <c r="O9" s="122" t="str">
        <f>IF(ISERROR(VLOOKUP($E9,Zoznamy!$T$4:$Y$44,5,FALSE)),"",VLOOKUP($E9,Zoznamy!$T$4:$Y$44,5,FALSE))</f>
        <v/>
      </c>
      <c r="P9" s="130" t="str">
        <f>IF(ISERROR(VLOOKUP($E9,Zoznamy!$T$4:$Y$44,6,FALSE)),"",VLOOKUP($E9,Zoznamy!$T$4:$Y$44,6,FALSE))</f>
        <v/>
      </c>
    </row>
    <row r="10" spans="1:16" x14ac:dyDescent="0.25">
      <c r="A10" s="12" t="s">
        <v>1060</v>
      </c>
      <c r="B10" s="18" t="s">
        <v>1119</v>
      </c>
      <c r="C10" s="32" t="s">
        <v>1185</v>
      </c>
      <c r="D10" s="14" t="str">
        <f>IF(ISERROR(VLOOKUP($B10,Zoznamy!$R$4:$S$16,2,FALSE)),"",VLOOKUP($B10,Zoznamy!$R$4:$S$16,2,FALSE))</f>
        <v/>
      </c>
      <c r="E10" s="18" t="s">
        <v>1187</v>
      </c>
      <c r="F10" s="18" t="s">
        <v>1259</v>
      </c>
      <c r="G10" s="12" t="s">
        <v>1153</v>
      </c>
      <c r="H10" s="12" t="s">
        <v>1153</v>
      </c>
      <c r="I10" s="24"/>
      <c r="J10" s="24" t="s">
        <v>1156</v>
      </c>
      <c r="K10" s="77" t="str">
        <f>IF(ISERROR(VLOOKUP($B10&amp;" "&amp;$L10,Zoznamy!$AB$4:$AC$16,2,FALSE)),"",VLOOKUP($B10&amp;" "&amp;$L10,Zoznamy!$AB$4:$AC$16,2,FALSE))</f>
        <v/>
      </c>
      <c r="L10" s="24" t="str">
        <f>IF(ISERROR(VLOOKUP($J10,Zoznamy!$L$4:$M$7,2,FALSE)),"",VLOOKUP($J10,Zoznamy!$L$4:$M$7,2,FALSE))</f>
        <v/>
      </c>
      <c r="M10" s="24" t="str">
        <f t="shared" si="1"/>
        <v/>
      </c>
      <c r="N10" s="72" t="str">
        <f>IF(C10="nie",VLOOKUP(B10,Zoznamy!$R$4:$Z$17,9, FALSE),"Vlož hodnotu emisií")</f>
        <v>Vlož hodnotu emisií</v>
      </c>
      <c r="O10" s="123" t="str">
        <f>IF(ISERROR(VLOOKUP($E10,Zoznamy!$T$4:$Y$44,5,FALSE)),"",VLOOKUP($E10,Zoznamy!$T$4:$Y$44,5,FALSE))</f>
        <v/>
      </c>
      <c r="P10" s="32" t="str">
        <f>IF(ISERROR(VLOOKUP($E10,Zoznamy!$T$4:$Y$44,6,FALSE)),"",VLOOKUP($E10,Zoznamy!$T$4:$Y$44,6,FALSE))</f>
        <v/>
      </c>
    </row>
    <row r="11" spans="1:16" x14ac:dyDescent="0.25">
      <c r="A11" s="12"/>
      <c r="B11" s="18" t="s">
        <v>1119</v>
      </c>
      <c r="C11" s="32" t="s">
        <v>1185</v>
      </c>
      <c r="D11" s="14" t="str">
        <f>IF(ISERROR(VLOOKUP($B11,Zoznamy!$R$4:$S$16,2,FALSE)),"",VLOOKUP($B11,Zoznamy!$R$4:$S$16,2,FALSE))</f>
        <v/>
      </c>
      <c r="E11" s="18" t="s">
        <v>1187</v>
      </c>
      <c r="F11" s="18" t="s">
        <v>1259</v>
      </c>
      <c r="G11" s="12" t="s">
        <v>1153</v>
      </c>
      <c r="H11" s="12" t="s">
        <v>1153</v>
      </c>
      <c r="I11" s="24"/>
      <c r="J11" s="24" t="s">
        <v>1156</v>
      </c>
      <c r="K11" s="77" t="str">
        <f>IF(ISERROR(VLOOKUP($B11&amp;" "&amp;$L11,Zoznamy!$AB$4:$AC$16,2,FALSE)),"",VLOOKUP($B11&amp;" "&amp;$L11,Zoznamy!$AB$4:$AC$16,2,FALSE))</f>
        <v/>
      </c>
      <c r="L11" s="24" t="str">
        <f>IF(ISERROR(VLOOKUP($J11,Zoznamy!$L$4:$M$7,2,FALSE)),"",VLOOKUP($J11,Zoznamy!$L$4:$M$7,2,FALSE))</f>
        <v/>
      </c>
      <c r="M11" s="24" t="str">
        <f t="shared" si="1"/>
        <v/>
      </c>
      <c r="N11" s="72" t="str">
        <f>IF(C11="nie",VLOOKUP(B11,Zoznamy!$R$4:$Z$17,9, FALSE),"Vlož hodnotu emisií")</f>
        <v>Vlož hodnotu emisií</v>
      </c>
      <c r="O11" s="123" t="str">
        <f>IF(ISERROR(VLOOKUP($E11,Zoznamy!$T$4:$Y$44,5,FALSE)),"",VLOOKUP($E11,Zoznamy!$T$4:$Y$44,5,FALSE))</f>
        <v/>
      </c>
      <c r="P11" s="32" t="str">
        <f>IF(ISERROR(VLOOKUP($E11,Zoznamy!$T$4:$Y$44,6,FALSE)),"",VLOOKUP($E11,Zoznamy!$T$4:$Y$44,6,FALSE))</f>
        <v/>
      </c>
    </row>
    <row r="12" spans="1:16" x14ac:dyDescent="0.25">
      <c r="A12" s="12"/>
      <c r="B12" s="18" t="s">
        <v>1119</v>
      </c>
      <c r="C12" s="32" t="s">
        <v>1185</v>
      </c>
      <c r="D12" s="14" t="str">
        <f>IF(ISERROR(VLOOKUP($B12,Zoznamy!$R$4:$S$16,2,FALSE)),"",VLOOKUP($B12,Zoznamy!$R$4:$S$16,2,FALSE))</f>
        <v/>
      </c>
      <c r="E12" s="18" t="s">
        <v>1187</v>
      </c>
      <c r="F12" s="18" t="s">
        <v>1259</v>
      </c>
      <c r="G12" s="12" t="s">
        <v>1153</v>
      </c>
      <c r="H12" s="12" t="s">
        <v>1153</v>
      </c>
      <c r="I12" s="24"/>
      <c r="J12" s="24" t="s">
        <v>1156</v>
      </c>
      <c r="K12" s="77" t="str">
        <f>IF(ISERROR(VLOOKUP($B12&amp;" "&amp;$L12,Zoznamy!$AB$4:$AC$16,2,FALSE)),"",VLOOKUP($B12&amp;" "&amp;$L12,Zoznamy!$AB$4:$AC$16,2,FALSE))</f>
        <v/>
      </c>
      <c r="L12" s="24" t="str">
        <f>IF(ISERROR(VLOOKUP($J12,Zoznamy!$L$4:$M$7,2,FALSE)),"",VLOOKUP($J12,Zoznamy!$L$4:$M$7,2,FALSE))</f>
        <v/>
      </c>
      <c r="M12" s="24" t="str">
        <f t="shared" si="1"/>
        <v/>
      </c>
      <c r="N12" s="72" t="str">
        <f>IF(C12="nie",VLOOKUP(B12,Zoznamy!$R$4:$Z$17,9, FALSE),"Vlož hodnotu emisií")</f>
        <v>Vlož hodnotu emisií</v>
      </c>
      <c r="O12" s="123" t="str">
        <f>IF(ISERROR(VLOOKUP($E12,Zoznamy!$T$4:$Y$44,5,FALSE)),"",VLOOKUP($E12,Zoznamy!$T$4:$Y$44,5,FALSE))</f>
        <v/>
      </c>
      <c r="P12" s="32" t="str">
        <f>IF(ISERROR(VLOOKUP($E12,Zoznamy!$T$4:$Y$44,6,FALSE)),"",VLOOKUP($E12,Zoznamy!$T$4:$Y$44,6,FALSE))</f>
        <v/>
      </c>
    </row>
    <row r="13" spans="1:16" x14ac:dyDescent="0.25">
      <c r="A13" s="12"/>
      <c r="B13" s="18" t="s">
        <v>1119</v>
      </c>
      <c r="C13" s="32" t="s">
        <v>1185</v>
      </c>
      <c r="D13" s="14" t="str">
        <f>IF(ISERROR(VLOOKUP($B13,Zoznamy!$R$4:$S$16,2,FALSE)),"",VLOOKUP($B13,Zoznamy!$R$4:$S$16,2,FALSE))</f>
        <v/>
      </c>
      <c r="E13" s="18" t="s">
        <v>1187</v>
      </c>
      <c r="F13" s="18" t="s">
        <v>1259</v>
      </c>
      <c r="G13" s="12" t="s">
        <v>1153</v>
      </c>
      <c r="H13" s="12" t="s">
        <v>1153</v>
      </c>
      <c r="I13" s="24"/>
      <c r="J13" s="24" t="s">
        <v>1156</v>
      </c>
      <c r="K13" s="77" t="str">
        <f>IF(ISERROR(VLOOKUP($B13&amp;" "&amp;$L13,Zoznamy!$AB$4:$AC$16,2,FALSE)),"",VLOOKUP($B13&amp;" "&amp;$L13,Zoznamy!$AB$4:$AC$16,2,FALSE))</f>
        <v/>
      </c>
      <c r="L13" s="24" t="str">
        <f>IF(ISERROR(VLOOKUP($J13,Zoznamy!$L$4:$M$7,2,FALSE)),"",VLOOKUP($J13,Zoznamy!$L$4:$M$7,2,FALSE))</f>
        <v/>
      </c>
      <c r="M13" s="24" t="str">
        <f t="shared" si="1"/>
        <v/>
      </c>
      <c r="N13" s="72" t="str">
        <f>IF(C13="nie",VLOOKUP(B13,Zoznamy!$R$4:$Z$17,9, FALSE),"Vlož hodnotu emisií")</f>
        <v>Vlož hodnotu emisií</v>
      </c>
      <c r="O13" s="123" t="str">
        <f>IF(ISERROR(VLOOKUP($E13,Zoznamy!$T$4:$Y$44,5,FALSE)),"",VLOOKUP($E13,Zoznamy!$T$4:$Y$44,5,FALSE))</f>
        <v/>
      </c>
      <c r="P13" s="32" t="str">
        <f>IF(ISERROR(VLOOKUP($E13,Zoznamy!$T$4:$Y$44,6,FALSE)),"",VLOOKUP($E13,Zoznamy!$T$4:$Y$44,6,FALSE))</f>
        <v/>
      </c>
    </row>
    <row r="14" spans="1:16" x14ac:dyDescent="0.25">
      <c r="A14" s="12"/>
      <c r="B14" s="18" t="s">
        <v>1119</v>
      </c>
      <c r="C14" s="32" t="s">
        <v>1185</v>
      </c>
      <c r="D14" s="14" t="str">
        <f>IF(ISERROR(VLOOKUP($B14,Zoznamy!$R$4:$S$16,2,FALSE)),"",VLOOKUP($B14,Zoznamy!$R$4:$S$16,2,FALSE))</f>
        <v/>
      </c>
      <c r="E14" s="18" t="s">
        <v>1187</v>
      </c>
      <c r="F14" s="18" t="s">
        <v>1259</v>
      </c>
      <c r="G14" s="12" t="s">
        <v>1153</v>
      </c>
      <c r="H14" s="12" t="s">
        <v>1153</v>
      </c>
      <c r="I14" s="24"/>
      <c r="J14" s="24" t="s">
        <v>1156</v>
      </c>
      <c r="K14" s="77" t="str">
        <f>IF(ISERROR(VLOOKUP($B14&amp;" "&amp;$L14,Zoznamy!$AB$4:$AC$16,2,FALSE)),"",VLOOKUP($B14&amp;" "&amp;$L14,Zoznamy!$AB$4:$AC$16,2,FALSE))</f>
        <v/>
      </c>
      <c r="L14" s="24" t="str">
        <f>IF(ISERROR(VLOOKUP($J14,Zoznamy!$L$4:$M$7,2,FALSE)),"",VLOOKUP($J14,Zoznamy!$L$4:$M$7,2,FALSE))</f>
        <v/>
      </c>
      <c r="M14" s="24" t="str">
        <f t="shared" si="1"/>
        <v/>
      </c>
      <c r="N14" s="72" t="str">
        <f>IF(C14="nie",VLOOKUP(B14,Zoznamy!$R$4:$Z$17,9, FALSE),"Vlož hodnotu emisií")</f>
        <v>Vlož hodnotu emisií</v>
      </c>
      <c r="O14" s="123" t="str">
        <f>IF(ISERROR(VLOOKUP($E14,Zoznamy!$T$4:$Y$44,5,FALSE)),"",VLOOKUP($E14,Zoznamy!$T$4:$Y$44,5,FALSE))</f>
        <v/>
      </c>
      <c r="P14" s="32" t="str">
        <f>IF(ISERROR(VLOOKUP($E14,Zoznamy!$T$4:$Y$44,6,FALSE)),"",VLOOKUP($E14,Zoznamy!$T$4:$Y$44,6,FALSE))</f>
        <v/>
      </c>
    </row>
    <row r="15" spans="1:16" x14ac:dyDescent="0.25">
      <c r="A15" s="12"/>
      <c r="B15" s="18" t="s">
        <v>1119</v>
      </c>
      <c r="C15" s="32" t="s">
        <v>1185</v>
      </c>
      <c r="D15" s="14" t="str">
        <f>IF(ISERROR(VLOOKUP($B15,Zoznamy!$R$4:$S$16,2,FALSE)),"",VLOOKUP($B15,Zoznamy!$R$4:$S$16,2,FALSE))</f>
        <v/>
      </c>
      <c r="E15" s="18" t="s">
        <v>1187</v>
      </c>
      <c r="F15" s="18" t="s">
        <v>1259</v>
      </c>
      <c r="G15" s="12" t="s">
        <v>1153</v>
      </c>
      <c r="H15" s="12" t="s">
        <v>1153</v>
      </c>
      <c r="I15" s="24"/>
      <c r="J15" s="24" t="s">
        <v>1156</v>
      </c>
      <c r="K15" s="77" t="str">
        <f>IF(ISERROR(VLOOKUP($B15&amp;" "&amp;$L15,Zoznamy!$AB$4:$AC$16,2,FALSE)),"",VLOOKUP($B15&amp;" "&amp;$L15,Zoznamy!$AB$4:$AC$16,2,FALSE))</f>
        <v/>
      </c>
      <c r="L15" s="24" t="str">
        <f>IF(ISERROR(VLOOKUP($J15,Zoznamy!$L$4:$M$7,2,FALSE)),"",VLOOKUP($J15,Zoznamy!$L$4:$M$7,2,FALSE))</f>
        <v/>
      </c>
      <c r="M15" s="24" t="str">
        <f t="shared" si="1"/>
        <v/>
      </c>
      <c r="N15" s="72" t="str">
        <f>IF(C15="nie",VLOOKUP(B15,Zoznamy!$R$4:$Z$17,9, FALSE),"Vlož hodnotu emisií")</f>
        <v>Vlož hodnotu emisií</v>
      </c>
      <c r="O15" s="123" t="str">
        <f>IF(ISERROR(VLOOKUP($E15,Zoznamy!$T$4:$Y$44,5,FALSE)),"",VLOOKUP($E15,Zoznamy!$T$4:$Y$44,5,FALSE))</f>
        <v/>
      </c>
      <c r="P15" s="32" t="str">
        <f>IF(ISERROR(VLOOKUP($E15,Zoznamy!$T$4:$Y$44,6,FALSE)),"",VLOOKUP($E15,Zoznamy!$T$4:$Y$44,6,FALSE))</f>
        <v/>
      </c>
    </row>
    <row r="16" spans="1:16" x14ac:dyDescent="0.25">
      <c r="A16" s="12"/>
      <c r="B16" s="18" t="s">
        <v>1119</v>
      </c>
      <c r="C16" s="32" t="s">
        <v>1185</v>
      </c>
      <c r="D16" s="14" t="str">
        <f>IF(ISERROR(VLOOKUP($B16,Zoznamy!$R$4:$S$16,2,FALSE)),"",VLOOKUP($B16,Zoznamy!$R$4:$S$16,2,FALSE))</f>
        <v/>
      </c>
      <c r="E16" s="18" t="s">
        <v>1187</v>
      </c>
      <c r="F16" s="18" t="s">
        <v>1259</v>
      </c>
      <c r="G16" s="12" t="s">
        <v>1153</v>
      </c>
      <c r="H16" s="12" t="s">
        <v>1153</v>
      </c>
      <c r="I16" s="24"/>
      <c r="J16" s="24" t="s">
        <v>1156</v>
      </c>
      <c r="K16" s="77" t="str">
        <f>IF(ISERROR(VLOOKUP($B16&amp;" "&amp;$L16,Zoznamy!$AB$4:$AC$16,2,FALSE)),"",VLOOKUP($B16&amp;" "&amp;$L16,Zoznamy!$AB$4:$AC$16,2,FALSE))</f>
        <v/>
      </c>
      <c r="L16" s="24" t="str">
        <f>IF(ISERROR(VLOOKUP($J16,Zoznamy!$L$4:$M$7,2,FALSE)),"",VLOOKUP($J16,Zoznamy!$L$4:$M$7,2,FALSE))</f>
        <v/>
      </c>
      <c r="M16" s="24" t="str">
        <f t="shared" si="1"/>
        <v/>
      </c>
      <c r="N16" s="72" t="str">
        <f>IF(C16="nie",VLOOKUP(B16,Zoznamy!$R$4:$Z$17,9, FALSE),"Vlož hodnotu emisií")</f>
        <v>Vlož hodnotu emisií</v>
      </c>
      <c r="O16" s="123" t="str">
        <f>IF(ISERROR(VLOOKUP($E16,Zoznamy!$T$4:$Y$44,5,FALSE)),"",VLOOKUP($E16,Zoznamy!$T$4:$Y$44,5,FALSE))</f>
        <v/>
      </c>
      <c r="P16" s="32" t="str">
        <f>IF(ISERROR(VLOOKUP($E16,Zoznamy!$T$4:$Y$44,6,FALSE)),"",VLOOKUP($E16,Zoznamy!$T$4:$Y$44,6,FALSE))</f>
        <v/>
      </c>
    </row>
    <row r="17" spans="1:16" x14ac:dyDescent="0.25">
      <c r="A17" s="12"/>
      <c r="B17" s="18" t="s">
        <v>1119</v>
      </c>
      <c r="C17" s="32" t="s">
        <v>1185</v>
      </c>
      <c r="D17" s="14" t="str">
        <f>IF(ISERROR(VLOOKUP($B17,Zoznamy!$R$4:$S$16,2,FALSE)),"",VLOOKUP($B17,Zoznamy!$R$4:$S$16,2,FALSE))</f>
        <v/>
      </c>
      <c r="E17" s="18" t="s">
        <v>1187</v>
      </c>
      <c r="F17" s="18" t="s">
        <v>1259</v>
      </c>
      <c r="G17" s="12" t="s">
        <v>1153</v>
      </c>
      <c r="H17" s="12" t="s">
        <v>1153</v>
      </c>
      <c r="I17" s="24"/>
      <c r="J17" s="24" t="s">
        <v>1156</v>
      </c>
      <c r="K17" s="77" t="str">
        <f>IF(ISERROR(VLOOKUP($B17&amp;" "&amp;$L17,Zoznamy!$AB$4:$AC$16,2,FALSE)),"",VLOOKUP($B17&amp;" "&amp;$L17,Zoznamy!$AB$4:$AC$16,2,FALSE))</f>
        <v/>
      </c>
      <c r="L17" s="24" t="str">
        <f>IF(ISERROR(VLOOKUP($J17,Zoznamy!$L$4:$M$7,2,FALSE)),"",VLOOKUP($J17,Zoznamy!$L$4:$M$7,2,FALSE))</f>
        <v/>
      </c>
      <c r="M17" s="24" t="str">
        <f t="shared" si="1"/>
        <v/>
      </c>
      <c r="N17" s="72" t="str">
        <f>IF(C17="nie",VLOOKUP(B17,Zoznamy!$R$4:$Z$17,9, FALSE),"Vlož hodnotu emisií")</f>
        <v>Vlož hodnotu emisií</v>
      </c>
      <c r="O17" s="123" t="str">
        <f>IF(ISERROR(VLOOKUP($E17,Zoznamy!$T$4:$Y$44,5,FALSE)),"",VLOOKUP($E17,Zoznamy!$T$4:$Y$44,5,FALSE))</f>
        <v/>
      </c>
      <c r="P17" s="32" t="str">
        <f>IF(ISERROR(VLOOKUP($E17,Zoznamy!$T$4:$Y$44,6,FALSE)),"",VLOOKUP($E17,Zoznamy!$T$4:$Y$44,6,FALSE))</f>
        <v/>
      </c>
    </row>
    <row r="18" spans="1:16" x14ac:dyDescent="0.25">
      <c r="A18" s="12"/>
      <c r="B18" s="18" t="s">
        <v>1119</v>
      </c>
      <c r="C18" s="32" t="s">
        <v>1185</v>
      </c>
      <c r="D18" s="14" t="str">
        <f>IF(ISERROR(VLOOKUP($B18,Zoznamy!$R$4:$S$16,2,FALSE)),"",VLOOKUP($B18,Zoznamy!$R$4:$S$16,2,FALSE))</f>
        <v/>
      </c>
      <c r="E18" s="18" t="s">
        <v>1187</v>
      </c>
      <c r="F18" s="18" t="s">
        <v>1259</v>
      </c>
      <c r="G18" s="12" t="s">
        <v>1153</v>
      </c>
      <c r="H18" s="12" t="s">
        <v>1153</v>
      </c>
      <c r="I18" s="24"/>
      <c r="J18" s="24" t="s">
        <v>1156</v>
      </c>
      <c r="K18" s="77" t="str">
        <f>IF(ISERROR(VLOOKUP($B18&amp;" "&amp;$L18,Zoznamy!$AB$4:$AC$16,2,FALSE)),"",VLOOKUP($B18&amp;" "&amp;$L18,Zoznamy!$AB$4:$AC$16,2,FALSE))</f>
        <v/>
      </c>
      <c r="L18" s="24" t="str">
        <f>IF(ISERROR(VLOOKUP($J18,Zoznamy!$L$4:$M$7,2,FALSE)),"",VLOOKUP($J18,Zoznamy!$L$4:$M$7,2,FALSE))</f>
        <v/>
      </c>
      <c r="M18" s="24" t="str">
        <f t="shared" si="1"/>
        <v/>
      </c>
      <c r="N18" s="72" t="str">
        <f>IF(C18="nie",VLOOKUP(B18,Zoznamy!$R$4:$Z$17,9, FALSE),"Vlož hodnotu emisií")</f>
        <v>Vlož hodnotu emisií</v>
      </c>
      <c r="O18" s="123" t="str">
        <f>IF(ISERROR(VLOOKUP($E18,Zoznamy!$T$4:$Y$44,5,FALSE)),"",VLOOKUP($E18,Zoznamy!$T$4:$Y$44,5,FALSE))</f>
        <v/>
      </c>
      <c r="P18" s="32" t="str">
        <f>IF(ISERROR(VLOOKUP($E18,Zoznamy!$T$4:$Y$44,6,FALSE)),"",VLOOKUP($E18,Zoznamy!$T$4:$Y$44,6,FALSE))</f>
        <v/>
      </c>
    </row>
    <row r="19" spans="1:16" x14ac:dyDescent="0.25">
      <c r="A19" s="12"/>
      <c r="B19" s="18" t="s">
        <v>1119</v>
      </c>
      <c r="C19" s="32" t="s">
        <v>1185</v>
      </c>
      <c r="D19" s="14" t="str">
        <f>IF(ISERROR(VLOOKUP($B19,Zoznamy!$R$4:$S$16,2,FALSE)),"",VLOOKUP($B19,Zoznamy!$R$4:$S$16,2,FALSE))</f>
        <v/>
      </c>
      <c r="E19" s="18" t="s">
        <v>1187</v>
      </c>
      <c r="F19" s="18" t="s">
        <v>1259</v>
      </c>
      <c r="G19" s="12" t="s">
        <v>1153</v>
      </c>
      <c r="H19" s="12" t="s">
        <v>1153</v>
      </c>
      <c r="I19" s="24"/>
      <c r="J19" s="24" t="s">
        <v>1156</v>
      </c>
      <c r="K19" s="77" t="str">
        <f>IF(ISERROR(VLOOKUP($B19&amp;" "&amp;$L19,Zoznamy!$AB$4:$AC$16,2,FALSE)),"",VLOOKUP($B19&amp;" "&amp;$L19,Zoznamy!$AB$4:$AC$16,2,FALSE))</f>
        <v/>
      </c>
      <c r="L19" s="24" t="str">
        <f>IF(ISERROR(VLOOKUP($J19,Zoznamy!$L$4:$M$7,2,FALSE)),"",VLOOKUP($J19,Zoznamy!$L$4:$M$7,2,FALSE))</f>
        <v/>
      </c>
      <c r="M19" s="24" t="str">
        <f t="shared" si="1"/>
        <v/>
      </c>
      <c r="N19" s="72" t="str">
        <f>IF(C19="nie",VLOOKUP(B19,Zoznamy!$R$4:$Z$17,9, FALSE),"Vlož hodnotu emisií")</f>
        <v>Vlož hodnotu emisií</v>
      </c>
      <c r="O19" s="123" t="str">
        <f>IF(ISERROR(VLOOKUP($E19,Zoznamy!$T$4:$Y$44,5,FALSE)),"",VLOOKUP($E19,Zoznamy!$T$4:$Y$44,5,FALSE))</f>
        <v/>
      </c>
      <c r="P19" s="32" t="str">
        <f>IF(ISERROR(VLOOKUP($E19,Zoznamy!$T$4:$Y$44,6,FALSE)),"",VLOOKUP($E19,Zoznamy!$T$4:$Y$44,6,FALSE))</f>
        <v/>
      </c>
    </row>
    <row r="20" spans="1:16" x14ac:dyDescent="0.25">
      <c r="A20" s="12"/>
      <c r="B20" s="18" t="s">
        <v>1119</v>
      </c>
      <c r="C20" s="32" t="s">
        <v>1185</v>
      </c>
      <c r="D20" s="14" t="str">
        <f>IF(ISERROR(VLOOKUP($B20,Zoznamy!$R$4:$S$16,2,FALSE)),"",VLOOKUP($B20,Zoznamy!$R$4:$S$16,2,FALSE))</f>
        <v/>
      </c>
      <c r="E20" s="18" t="s">
        <v>1187</v>
      </c>
      <c r="F20" s="18" t="s">
        <v>1259</v>
      </c>
      <c r="G20" s="12" t="s">
        <v>1153</v>
      </c>
      <c r="H20" s="12" t="s">
        <v>1153</v>
      </c>
      <c r="I20" s="24"/>
      <c r="J20" s="24" t="s">
        <v>1156</v>
      </c>
      <c r="K20" s="77" t="str">
        <f>IF(ISERROR(VLOOKUP($B20&amp;" "&amp;$L20,Zoznamy!$AB$4:$AC$16,2,FALSE)),"",VLOOKUP($B20&amp;" "&amp;$L20,Zoznamy!$AB$4:$AC$16,2,FALSE))</f>
        <v/>
      </c>
      <c r="L20" s="24" t="str">
        <f>IF(ISERROR(VLOOKUP($J20,Zoznamy!$L$4:$M$7,2,FALSE)),"",VLOOKUP($J20,Zoznamy!$L$4:$M$7,2,FALSE))</f>
        <v/>
      </c>
      <c r="M20" s="24" t="str">
        <f t="shared" si="1"/>
        <v/>
      </c>
      <c r="N20" s="72" t="str">
        <f>IF(C20="nie",VLOOKUP(B20,Zoznamy!$R$4:$Z$17,9, FALSE),"Vlož hodnotu emisií")</f>
        <v>Vlož hodnotu emisií</v>
      </c>
      <c r="O20" s="123" t="str">
        <f>IF(ISERROR(VLOOKUP($E20,Zoznamy!$T$4:$Y$44,5,FALSE)),"",VLOOKUP($E20,Zoznamy!$T$4:$Y$44,5,FALSE))</f>
        <v/>
      </c>
      <c r="P20" s="32" t="str">
        <f>IF(ISERROR(VLOOKUP($E20,Zoznamy!$T$4:$Y$44,6,FALSE)),"",VLOOKUP($E20,Zoznamy!$T$4:$Y$44,6,FALSE))</f>
        <v/>
      </c>
    </row>
    <row r="21" spans="1:16" x14ac:dyDescent="0.25">
      <c r="A21" s="12"/>
      <c r="B21" s="18" t="s">
        <v>1119</v>
      </c>
      <c r="C21" s="32" t="s">
        <v>1185</v>
      </c>
      <c r="D21" s="14" t="str">
        <f>IF(ISERROR(VLOOKUP($B21,Zoznamy!$R$4:$S$16,2,FALSE)),"",VLOOKUP($B21,Zoznamy!$R$4:$S$16,2,FALSE))</f>
        <v/>
      </c>
      <c r="E21" s="18" t="s">
        <v>1187</v>
      </c>
      <c r="F21" s="18" t="s">
        <v>1259</v>
      </c>
      <c r="G21" s="12" t="s">
        <v>1153</v>
      </c>
      <c r="H21" s="12" t="s">
        <v>1153</v>
      </c>
      <c r="I21" s="24"/>
      <c r="J21" s="24" t="s">
        <v>1156</v>
      </c>
      <c r="K21" s="77" t="str">
        <f>IF(ISERROR(VLOOKUP($B21&amp;" "&amp;$L21,Zoznamy!$AB$4:$AC$16,2,FALSE)),"",VLOOKUP($B21&amp;" "&amp;$L21,Zoznamy!$AB$4:$AC$16,2,FALSE))</f>
        <v/>
      </c>
      <c r="L21" s="24" t="str">
        <f>IF(ISERROR(VLOOKUP($J21,Zoznamy!$L$4:$M$7,2,FALSE)),"",VLOOKUP($J21,Zoznamy!$L$4:$M$7,2,FALSE))</f>
        <v/>
      </c>
      <c r="M21" s="24" t="str">
        <f t="shared" si="1"/>
        <v/>
      </c>
      <c r="N21" s="72" t="str">
        <f>IF(C21="nie",VLOOKUP(B21,Zoznamy!$R$4:$Z$17,9, FALSE),"Vlož hodnotu emisií")</f>
        <v>Vlož hodnotu emisií</v>
      </c>
      <c r="O21" s="123" t="str">
        <f>IF(ISERROR(VLOOKUP($E21,Zoznamy!$T$4:$Y$44,5,FALSE)),"",VLOOKUP($E21,Zoznamy!$T$4:$Y$44,5,FALSE))</f>
        <v/>
      </c>
      <c r="P21" s="32" t="str">
        <f>IF(ISERROR(VLOOKUP($E21,Zoznamy!$T$4:$Y$44,6,FALSE)),"",VLOOKUP($E21,Zoznamy!$T$4:$Y$44,6,FALSE))</f>
        <v/>
      </c>
    </row>
    <row r="22" spans="1:16" x14ac:dyDescent="0.25">
      <c r="A22" s="12"/>
      <c r="B22" s="18" t="s">
        <v>1119</v>
      </c>
      <c r="C22" s="32" t="s">
        <v>1185</v>
      </c>
      <c r="D22" s="14" t="str">
        <f>IF(ISERROR(VLOOKUP($B22,Zoznamy!$R$4:$S$16,2,FALSE)),"",VLOOKUP($B22,Zoznamy!$R$4:$S$16,2,FALSE))</f>
        <v/>
      </c>
      <c r="E22" s="18" t="s">
        <v>1187</v>
      </c>
      <c r="F22" s="18" t="s">
        <v>1259</v>
      </c>
      <c r="G22" s="12" t="s">
        <v>1153</v>
      </c>
      <c r="H22" s="12" t="s">
        <v>1153</v>
      </c>
      <c r="I22" s="24"/>
      <c r="J22" s="24" t="s">
        <v>1156</v>
      </c>
      <c r="K22" s="77" t="str">
        <f>IF(ISERROR(VLOOKUP($B22&amp;" "&amp;$L22,Zoznamy!$AB$4:$AC$16,2,FALSE)),"",VLOOKUP($B22&amp;" "&amp;$L22,Zoznamy!$AB$4:$AC$16,2,FALSE))</f>
        <v/>
      </c>
      <c r="L22" s="24" t="str">
        <f>IF(ISERROR(VLOOKUP($J22,Zoznamy!$L$4:$M$7,2,FALSE)),"",VLOOKUP($J22,Zoznamy!$L$4:$M$7,2,FALSE))</f>
        <v/>
      </c>
      <c r="M22" s="24" t="str">
        <f t="shared" si="1"/>
        <v/>
      </c>
      <c r="N22" s="72" t="str">
        <f>IF(C22="nie",VLOOKUP(B22,Zoznamy!$R$4:$Z$17,9, FALSE),"Vlož hodnotu emisií")</f>
        <v>Vlož hodnotu emisií</v>
      </c>
      <c r="O22" s="123" t="str">
        <f>IF(ISERROR(VLOOKUP($E22,Zoznamy!$T$4:$Y$44,5,FALSE)),"",VLOOKUP($E22,Zoznamy!$T$4:$Y$44,5,FALSE))</f>
        <v/>
      </c>
      <c r="P22" s="32" t="str">
        <f>IF(ISERROR(VLOOKUP($E22,Zoznamy!$T$4:$Y$44,6,FALSE)),"",VLOOKUP($E22,Zoznamy!$T$4:$Y$44,6,FALSE))</f>
        <v/>
      </c>
    </row>
    <row r="23" spans="1:16" x14ac:dyDescent="0.25">
      <c r="A23" s="12"/>
      <c r="B23" s="18" t="s">
        <v>1119</v>
      </c>
      <c r="C23" s="32" t="s">
        <v>1185</v>
      </c>
      <c r="D23" s="14" t="str">
        <f>IF(ISERROR(VLOOKUP($B23,Zoznamy!$R$4:$S$16,2,FALSE)),"",VLOOKUP($B23,Zoznamy!$R$4:$S$16,2,FALSE))</f>
        <v/>
      </c>
      <c r="E23" s="18" t="s">
        <v>1187</v>
      </c>
      <c r="F23" s="18" t="s">
        <v>1259</v>
      </c>
      <c r="G23" s="12" t="s">
        <v>1153</v>
      </c>
      <c r="H23" s="12" t="s">
        <v>1153</v>
      </c>
      <c r="I23" s="24"/>
      <c r="J23" s="24" t="s">
        <v>1156</v>
      </c>
      <c r="K23" s="77" t="str">
        <f>IF(ISERROR(VLOOKUP($B23&amp;" "&amp;$L23,Zoznamy!$AB$4:$AC$16,2,FALSE)),"",VLOOKUP($B23&amp;" "&amp;$L23,Zoznamy!$AB$4:$AC$16,2,FALSE))</f>
        <v/>
      </c>
      <c r="L23" s="24" t="str">
        <f>IF(ISERROR(VLOOKUP($J23,Zoznamy!$L$4:$M$7,2,FALSE)),"",VLOOKUP($J23,Zoznamy!$L$4:$M$7,2,FALSE))</f>
        <v/>
      </c>
      <c r="M23" s="24" t="str">
        <f t="shared" si="1"/>
        <v/>
      </c>
      <c r="N23" s="72" t="str">
        <f>IF(C23="nie",VLOOKUP(B23,Zoznamy!$R$4:$Z$17,9, FALSE),"Vlož hodnotu emisií")</f>
        <v>Vlož hodnotu emisií</v>
      </c>
      <c r="O23" s="123" t="str">
        <f>IF(ISERROR(VLOOKUP($E23,Zoznamy!$T$4:$Y$44,5,FALSE)),"",VLOOKUP($E23,Zoznamy!$T$4:$Y$44,5,FALSE))</f>
        <v/>
      </c>
      <c r="P23" s="32" t="str">
        <f>IF(ISERROR(VLOOKUP($E23,Zoznamy!$T$4:$Y$44,6,FALSE)),"",VLOOKUP($E23,Zoznamy!$T$4:$Y$44,6,FALSE))</f>
        <v/>
      </c>
    </row>
    <row r="24" spans="1:16" x14ac:dyDescent="0.25">
      <c r="A24" s="12"/>
      <c r="B24" s="18" t="s">
        <v>1119</v>
      </c>
      <c r="C24" s="32" t="s">
        <v>1185</v>
      </c>
      <c r="D24" s="14" t="str">
        <f>IF(ISERROR(VLOOKUP($B24,Zoznamy!$R$4:$S$16,2,FALSE)),"",VLOOKUP($B24,Zoznamy!$R$4:$S$16,2,FALSE))</f>
        <v/>
      </c>
      <c r="E24" s="18" t="s">
        <v>1187</v>
      </c>
      <c r="F24" s="18" t="s">
        <v>1259</v>
      </c>
      <c r="G24" s="12" t="s">
        <v>1153</v>
      </c>
      <c r="H24" s="12" t="s">
        <v>1153</v>
      </c>
      <c r="I24" s="24"/>
      <c r="J24" s="24" t="s">
        <v>1156</v>
      </c>
      <c r="K24" s="77" t="str">
        <f>IF(ISERROR(VLOOKUP($B24&amp;" "&amp;$L24,Zoznamy!$AB$4:$AC$16,2,FALSE)),"",VLOOKUP($B24&amp;" "&amp;$L24,Zoznamy!$AB$4:$AC$16,2,FALSE))</f>
        <v/>
      </c>
      <c r="L24" s="24" t="str">
        <f>IF(ISERROR(VLOOKUP($J24,Zoznamy!$L$4:$M$7,2,FALSE)),"",VLOOKUP($J24,Zoznamy!$L$4:$M$7,2,FALSE))</f>
        <v/>
      </c>
      <c r="M24" s="24" t="str">
        <f t="shared" si="1"/>
        <v/>
      </c>
      <c r="N24" s="72" t="str">
        <f>IF(C24="nie",VLOOKUP(B24,Zoznamy!$R$4:$Z$17,9, FALSE),"Vlož hodnotu emisií")</f>
        <v>Vlož hodnotu emisií</v>
      </c>
      <c r="O24" s="123" t="str">
        <f>IF(ISERROR(VLOOKUP($E24,Zoznamy!$T$4:$Y$44,5,FALSE)),"",VLOOKUP($E24,Zoznamy!$T$4:$Y$44,5,FALSE))</f>
        <v/>
      </c>
      <c r="P24" s="32" t="str">
        <f>IF(ISERROR(VLOOKUP($E24,Zoznamy!$T$4:$Y$44,6,FALSE)),"",VLOOKUP($E24,Zoznamy!$T$4:$Y$44,6,FALSE))</f>
        <v/>
      </c>
    </row>
    <row r="25" spans="1:16" x14ac:dyDescent="0.25">
      <c r="A25" s="12"/>
      <c r="B25" s="18" t="s">
        <v>1119</v>
      </c>
      <c r="C25" s="32" t="s">
        <v>1185</v>
      </c>
      <c r="D25" s="14" t="str">
        <f>IF(ISERROR(VLOOKUP($B25,Zoznamy!$R$4:$S$16,2,FALSE)),"",VLOOKUP($B25,Zoznamy!$R$4:$S$16,2,FALSE))</f>
        <v/>
      </c>
      <c r="E25" s="18" t="s">
        <v>1187</v>
      </c>
      <c r="F25" s="18" t="s">
        <v>1259</v>
      </c>
      <c r="G25" s="12" t="s">
        <v>1153</v>
      </c>
      <c r="H25" s="12" t="s">
        <v>1153</v>
      </c>
      <c r="I25" s="24"/>
      <c r="J25" s="24" t="s">
        <v>1156</v>
      </c>
      <c r="K25" s="77" t="str">
        <f>IF(ISERROR(VLOOKUP($B25&amp;" "&amp;$L25,Zoznamy!$AB$4:$AC$16,2,FALSE)),"",VLOOKUP($B25&amp;" "&amp;$L25,Zoznamy!$AB$4:$AC$16,2,FALSE))</f>
        <v/>
      </c>
      <c r="L25" s="24" t="str">
        <f>IF(ISERROR(VLOOKUP($J25,Zoznamy!$L$4:$M$7,2,FALSE)),"",VLOOKUP($J25,Zoznamy!$L$4:$M$7,2,FALSE))</f>
        <v/>
      </c>
      <c r="M25" s="24" t="str">
        <f t="shared" si="1"/>
        <v/>
      </c>
      <c r="N25" s="72" t="str">
        <f>IF(C25="nie",VLOOKUP(B25,Zoznamy!$R$4:$Z$17,9, FALSE),"Vlož hodnotu emisií")</f>
        <v>Vlož hodnotu emisií</v>
      </c>
      <c r="O25" s="123" t="str">
        <f>IF(ISERROR(VLOOKUP($E25,Zoznamy!$T$4:$Y$44,5,FALSE)),"",VLOOKUP($E25,Zoznamy!$T$4:$Y$44,5,FALSE))</f>
        <v/>
      </c>
      <c r="P25" s="32" t="str">
        <f>IF(ISERROR(VLOOKUP($E25,Zoznamy!$T$4:$Y$44,6,FALSE)),"",VLOOKUP($E25,Zoznamy!$T$4:$Y$44,6,FALSE))</f>
        <v/>
      </c>
    </row>
    <row r="26" spans="1:16" x14ac:dyDescent="0.25">
      <c r="A26" s="12"/>
      <c r="B26" s="18" t="s">
        <v>1119</v>
      </c>
      <c r="C26" s="32" t="s">
        <v>1185</v>
      </c>
      <c r="D26" s="14" t="str">
        <f>IF(ISERROR(VLOOKUP($B26,Zoznamy!$R$4:$S$16,2,FALSE)),"",VLOOKUP($B26,Zoznamy!$R$4:$S$16,2,FALSE))</f>
        <v/>
      </c>
      <c r="E26" s="18" t="s">
        <v>1187</v>
      </c>
      <c r="F26" s="18" t="s">
        <v>1259</v>
      </c>
      <c r="G26" s="12" t="s">
        <v>1153</v>
      </c>
      <c r="H26" s="12" t="s">
        <v>1153</v>
      </c>
      <c r="I26" s="24"/>
      <c r="J26" s="24" t="s">
        <v>1156</v>
      </c>
      <c r="K26" s="77" t="str">
        <f>IF(ISERROR(VLOOKUP($B26&amp;" "&amp;$L26,Zoznamy!$AB$4:$AC$16,2,FALSE)),"",VLOOKUP($B26&amp;" "&amp;$L26,Zoznamy!$AB$4:$AC$16,2,FALSE))</f>
        <v/>
      </c>
      <c r="L26" s="24" t="str">
        <f>IF(ISERROR(VLOOKUP($J26,Zoznamy!$L$4:$M$7,2,FALSE)),"",VLOOKUP($J26,Zoznamy!$L$4:$M$7,2,FALSE))</f>
        <v/>
      </c>
      <c r="M26" s="24" t="str">
        <f t="shared" si="1"/>
        <v/>
      </c>
      <c r="N26" s="72" t="str">
        <f>IF(C26="nie",VLOOKUP(B26,Zoznamy!$R$4:$Z$17,9, FALSE),"Vlož hodnotu emisií")</f>
        <v>Vlož hodnotu emisií</v>
      </c>
      <c r="O26" s="123" t="str">
        <f>IF(ISERROR(VLOOKUP($E26,Zoznamy!$T$4:$Y$44,5,FALSE)),"",VLOOKUP($E26,Zoznamy!$T$4:$Y$44,5,FALSE))</f>
        <v/>
      </c>
      <c r="P26" s="32" t="str">
        <f>IF(ISERROR(VLOOKUP($E26,Zoznamy!$T$4:$Y$44,6,FALSE)),"",VLOOKUP($E26,Zoznamy!$T$4:$Y$44,6,FALSE))</f>
        <v/>
      </c>
    </row>
    <row r="27" spans="1:16" x14ac:dyDescent="0.25">
      <c r="A27" s="12"/>
      <c r="B27" s="18" t="s">
        <v>1119</v>
      </c>
      <c r="C27" s="32" t="s">
        <v>1185</v>
      </c>
      <c r="D27" s="14" t="str">
        <f>IF(ISERROR(VLOOKUP($B27,Zoznamy!$R$4:$S$16,2,FALSE)),"",VLOOKUP($B27,Zoznamy!$R$4:$S$16,2,FALSE))</f>
        <v/>
      </c>
      <c r="E27" s="18" t="s">
        <v>1187</v>
      </c>
      <c r="F27" s="18" t="s">
        <v>1259</v>
      </c>
      <c r="G27" s="12" t="s">
        <v>1153</v>
      </c>
      <c r="H27" s="12" t="s">
        <v>1153</v>
      </c>
      <c r="I27" s="24"/>
      <c r="J27" s="24" t="s">
        <v>1156</v>
      </c>
      <c r="K27" s="77" t="str">
        <f>IF(ISERROR(VLOOKUP($B27&amp;" "&amp;$L27,Zoznamy!$AB$4:$AC$16,2,FALSE)),"",VLOOKUP($B27&amp;" "&amp;$L27,Zoznamy!$AB$4:$AC$16,2,FALSE))</f>
        <v/>
      </c>
      <c r="L27" s="24" t="str">
        <f>IF(ISERROR(VLOOKUP($J27,Zoznamy!$L$4:$M$7,2,FALSE)),"",VLOOKUP($J27,Zoznamy!$L$4:$M$7,2,FALSE))</f>
        <v/>
      </c>
      <c r="M27" s="24" t="str">
        <f t="shared" si="1"/>
        <v/>
      </c>
      <c r="N27" s="72" t="str">
        <f>IF(C27="nie",VLOOKUP(B27,Zoznamy!$R$4:$Z$17,9, FALSE),"Vlož hodnotu emisií")</f>
        <v>Vlož hodnotu emisií</v>
      </c>
      <c r="O27" s="123" t="str">
        <f>IF(ISERROR(VLOOKUP($E27,Zoznamy!$T$4:$Y$44,5,FALSE)),"",VLOOKUP($E27,Zoznamy!$T$4:$Y$44,5,FALSE))</f>
        <v/>
      </c>
      <c r="P27" s="32" t="str">
        <f>IF(ISERROR(VLOOKUP($E27,Zoznamy!$T$4:$Y$44,6,FALSE)),"",VLOOKUP($E27,Zoznamy!$T$4:$Y$44,6,FALSE))</f>
        <v/>
      </c>
    </row>
    <row r="28" spans="1:16" x14ac:dyDescent="0.25">
      <c r="A28" s="12"/>
      <c r="B28" s="18" t="s">
        <v>1119</v>
      </c>
      <c r="C28" s="32" t="s">
        <v>1185</v>
      </c>
      <c r="D28" s="14" t="str">
        <f>IF(ISERROR(VLOOKUP($B28,Zoznamy!$R$4:$S$16,2,FALSE)),"",VLOOKUP($B28,Zoznamy!$R$4:$S$16,2,FALSE))</f>
        <v/>
      </c>
      <c r="E28" s="18" t="s">
        <v>1187</v>
      </c>
      <c r="F28" s="18" t="s">
        <v>1259</v>
      </c>
      <c r="G28" s="12" t="s">
        <v>1153</v>
      </c>
      <c r="H28" s="12" t="s">
        <v>1153</v>
      </c>
      <c r="I28" s="24"/>
      <c r="J28" s="24" t="s">
        <v>1156</v>
      </c>
      <c r="K28" s="77" t="str">
        <f>IF(ISERROR(VLOOKUP($B28&amp;" "&amp;$L28,Zoznamy!$AB$4:$AC$16,2,FALSE)),"",VLOOKUP($B28&amp;" "&amp;$L28,Zoznamy!$AB$4:$AC$16,2,FALSE))</f>
        <v/>
      </c>
      <c r="L28" s="24" t="str">
        <f>IF(ISERROR(VLOOKUP($J28,Zoznamy!$L$4:$M$7,2,FALSE)),"",VLOOKUP($J28,Zoznamy!$L$4:$M$7,2,FALSE))</f>
        <v/>
      </c>
      <c r="M28" s="24" t="str">
        <f t="shared" si="1"/>
        <v/>
      </c>
      <c r="N28" s="72" t="str">
        <f>IF(C28="nie",VLOOKUP(B28,Zoznamy!$R$4:$Z$17,9, FALSE),"Vlož hodnotu emisií")</f>
        <v>Vlož hodnotu emisií</v>
      </c>
      <c r="O28" s="123" t="str">
        <f>IF(ISERROR(VLOOKUP($E28,Zoznamy!$T$4:$Y$44,5,FALSE)),"",VLOOKUP($E28,Zoznamy!$T$4:$Y$44,5,FALSE))</f>
        <v/>
      </c>
      <c r="P28" s="32" t="str">
        <f>IF(ISERROR(VLOOKUP($E28,Zoznamy!$T$4:$Y$44,6,FALSE)),"",VLOOKUP($E28,Zoznamy!$T$4:$Y$44,6,FALSE))</f>
        <v/>
      </c>
    </row>
    <row r="29" spans="1:16" x14ac:dyDescent="0.25">
      <c r="A29" s="12"/>
      <c r="B29" s="18" t="s">
        <v>1119</v>
      </c>
      <c r="C29" s="32" t="s">
        <v>1185</v>
      </c>
      <c r="D29" s="14" t="str">
        <f>IF(ISERROR(VLOOKUP($B29,Zoznamy!$R$4:$S$16,2,FALSE)),"",VLOOKUP($B29,Zoznamy!$R$4:$S$16,2,FALSE))</f>
        <v/>
      </c>
      <c r="E29" s="18" t="s">
        <v>1187</v>
      </c>
      <c r="F29" s="18" t="s">
        <v>1259</v>
      </c>
      <c r="G29" s="12" t="s">
        <v>1153</v>
      </c>
      <c r="H29" s="12" t="s">
        <v>1153</v>
      </c>
      <c r="I29" s="24"/>
      <c r="J29" s="24" t="s">
        <v>1156</v>
      </c>
      <c r="K29" s="77" t="str">
        <f>IF(ISERROR(VLOOKUP($B29&amp;" "&amp;$L29,Zoznamy!$AB$4:$AC$16,2,FALSE)),"",VLOOKUP($B29&amp;" "&amp;$L29,Zoznamy!$AB$4:$AC$16,2,FALSE))</f>
        <v/>
      </c>
      <c r="L29" s="24" t="str">
        <f>IF(ISERROR(VLOOKUP($J29,Zoznamy!$L$4:$M$7,2,FALSE)),"",VLOOKUP($J29,Zoznamy!$L$4:$M$7,2,FALSE))</f>
        <v/>
      </c>
      <c r="M29" s="24" t="str">
        <f t="shared" si="1"/>
        <v/>
      </c>
      <c r="N29" s="72" t="str">
        <f>IF(C29="nie",VLOOKUP(B29,Zoznamy!$R$4:$Z$17,9, FALSE),"Vlož hodnotu emisií")</f>
        <v>Vlož hodnotu emisií</v>
      </c>
      <c r="O29" s="123" t="str">
        <f>IF(ISERROR(VLOOKUP($E29,Zoznamy!$T$4:$Y$44,5,FALSE)),"",VLOOKUP($E29,Zoznamy!$T$4:$Y$44,5,FALSE))</f>
        <v/>
      </c>
      <c r="P29" s="32" t="str">
        <f>IF(ISERROR(VLOOKUP($E29,Zoznamy!$T$4:$Y$44,6,FALSE)),"",VLOOKUP($E29,Zoznamy!$T$4:$Y$44,6,FALSE))</f>
        <v/>
      </c>
    </row>
    <row r="30" spans="1:16" x14ac:dyDescent="0.25">
      <c r="A30" s="12"/>
      <c r="B30" s="18" t="s">
        <v>1119</v>
      </c>
      <c r="C30" s="32" t="s">
        <v>1185</v>
      </c>
      <c r="D30" s="14" t="str">
        <f>IF(ISERROR(VLOOKUP($B30,Zoznamy!$R$4:$S$16,2,FALSE)),"",VLOOKUP($B30,Zoznamy!$R$4:$S$16,2,FALSE))</f>
        <v/>
      </c>
      <c r="E30" s="18" t="s">
        <v>1187</v>
      </c>
      <c r="F30" s="18" t="s">
        <v>1259</v>
      </c>
      <c r="G30" s="12" t="s">
        <v>1153</v>
      </c>
      <c r="H30" s="12" t="s">
        <v>1153</v>
      </c>
      <c r="I30" s="24"/>
      <c r="J30" s="24" t="s">
        <v>1156</v>
      </c>
      <c r="K30" s="77" t="str">
        <f>IF(ISERROR(VLOOKUP($B30&amp;" "&amp;$L30,Zoznamy!$AB$4:$AC$16,2,FALSE)),"",VLOOKUP($B30&amp;" "&amp;$L30,Zoznamy!$AB$4:$AC$16,2,FALSE))</f>
        <v/>
      </c>
      <c r="L30" s="24" t="str">
        <f>IF(ISERROR(VLOOKUP($J30,Zoznamy!$L$4:$M$7,2,FALSE)),"",VLOOKUP($J30,Zoznamy!$L$4:$M$7,2,FALSE))</f>
        <v/>
      </c>
      <c r="M30" s="24" t="str">
        <f t="shared" si="1"/>
        <v/>
      </c>
      <c r="N30" s="72" t="str">
        <f>IF(C30="nie",VLOOKUP(B30,Zoznamy!$R$4:$Z$17,9, FALSE),"Vlož hodnotu emisií")</f>
        <v>Vlož hodnotu emisií</v>
      </c>
      <c r="O30" s="123" t="str">
        <f>IF(ISERROR(VLOOKUP($E30,Zoznamy!$T$4:$Y$44,5,FALSE)),"",VLOOKUP($E30,Zoznamy!$T$4:$Y$44,5,FALSE))</f>
        <v/>
      </c>
      <c r="P30" s="32" t="str">
        <f>IF(ISERROR(VLOOKUP($E30,Zoznamy!$T$4:$Y$44,6,FALSE)),"",VLOOKUP($E30,Zoznamy!$T$4:$Y$44,6,FALSE))</f>
        <v/>
      </c>
    </row>
    <row r="31" spans="1:16" x14ac:dyDescent="0.25">
      <c r="A31" s="12"/>
      <c r="B31" s="18" t="s">
        <v>1119</v>
      </c>
      <c r="C31" s="32" t="s">
        <v>1185</v>
      </c>
      <c r="D31" s="14" t="str">
        <f>IF(ISERROR(VLOOKUP($B31,Zoznamy!$R$4:$S$16,2,FALSE)),"",VLOOKUP($B31,Zoznamy!$R$4:$S$16,2,FALSE))</f>
        <v/>
      </c>
      <c r="E31" s="18" t="s">
        <v>1187</v>
      </c>
      <c r="F31" s="18" t="s">
        <v>1259</v>
      </c>
      <c r="G31" s="12" t="s">
        <v>1153</v>
      </c>
      <c r="H31" s="12" t="s">
        <v>1153</v>
      </c>
      <c r="I31" s="24"/>
      <c r="J31" s="24" t="s">
        <v>1156</v>
      </c>
      <c r="K31" s="77" t="str">
        <f>IF(ISERROR(VLOOKUP($B31&amp;" "&amp;$L31,Zoznamy!$AB$4:$AC$16,2,FALSE)),"",VLOOKUP($B31&amp;" "&amp;$L31,Zoznamy!$AB$4:$AC$16,2,FALSE))</f>
        <v/>
      </c>
      <c r="L31" s="24" t="str">
        <f>IF(ISERROR(VLOOKUP($J31,Zoznamy!$L$4:$M$7,2,FALSE)),"",VLOOKUP($J31,Zoznamy!$L$4:$M$7,2,FALSE))</f>
        <v/>
      </c>
      <c r="M31" s="24" t="str">
        <f t="shared" si="1"/>
        <v/>
      </c>
      <c r="N31" s="72" t="str">
        <f>IF(C31="nie",VLOOKUP(B31,Zoznamy!$R$4:$Z$17,9, FALSE),"Vlož hodnotu emisií")</f>
        <v>Vlož hodnotu emisií</v>
      </c>
      <c r="O31" s="123" t="str">
        <f>IF(ISERROR(VLOOKUP($E31,Zoznamy!$T$4:$Y$44,5,FALSE)),"",VLOOKUP($E31,Zoznamy!$T$4:$Y$44,5,FALSE))</f>
        <v/>
      </c>
      <c r="P31" s="32" t="str">
        <f>IF(ISERROR(VLOOKUP($E31,Zoznamy!$T$4:$Y$44,6,FALSE)),"",VLOOKUP($E31,Zoznamy!$T$4:$Y$44,6,FALSE))</f>
        <v/>
      </c>
    </row>
    <row r="32" spans="1:16" x14ac:dyDescent="0.25">
      <c r="A32" s="12"/>
      <c r="B32" s="18" t="s">
        <v>1119</v>
      </c>
      <c r="C32" s="32" t="s">
        <v>1185</v>
      </c>
      <c r="D32" s="14" t="str">
        <f>IF(ISERROR(VLOOKUP($B32,Zoznamy!$R$4:$S$16,2,FALSE)),"",VLOOKUP($B32,Zoznamy!$R$4:$S$16,2,FALSE))</f>
        <v/>
      </c>
      <c r="E32" s="18" t="s">
        <v>1187</v>
      </c>
      <c r="F32" s="18" t="s">
        <v>1259</v>
      </c>
      <c r="G32" s="12" t="s">
        <v>1153</v>
      </c>
      <c r="H32" s="12" t="s">
        <v>1153</v>
      </c>
      <c r="I32" s="24"/>
      <c r="J32" s="24" t="s">
        <v>1156</v>
      </c>
      <c r="K32" s="77" t="str">
        <f>IF(ISERROR(VLOOKUP($B32&amp;" "&amp;$L32,Zoznamy!$AB$4:$AC$16,2,FALSE)),"",VLOOKUP($B32&amp;" "&amp;$L32,Zoznamy!$AB$4:$AC$16,2,FALSE))</f>
        <v/>
      </c>
      <c r="L32" s="24" t="str">
        <f>IF(ISERROR(VLOOKUP($J32,Zoznamy!$L$4:$M$7,2,FALSE)),"",VLOOKUP($J32,Zoznamy!$L$4:$M$7,2,FALSE))</f>
        <v/>
      </c>
      <c r="M32" s="24" t="str">
        <f t="shared" si="1"/>
        <v/>
      </c>
      <c r="N32" s="72" t="str">
        <f>IF(C32="nie",VLOOKUP(B32,Zoznamy!$R$4:$Z$17,9, FALSE),"Vlož hodnotu emisií")</f>
        <v>Vlož hodnotu emisií</v>
      </c>
      <c r="O32" s="123" t="str">
        <f>IF(ISERROR(VLOOKUP($E32,Zoznamy!$T$4:$Y$44,5,FALSE)),"",VLOOKUP($E32,Zoznamy!$T$4:$Y$44,5,FALSE))</f>
        <v/>
      </c>
      <c r="P32" s="32" t="str">
        <f>IF(ISERROR(VLOOKUP($E32,Zoznamy!$T$4:$Y$44,6,FALSE)),"",VLOOKUP($E32,Zoznamy!$T$4:$Y$44,6,FALSE))</f>
        <v/>
      </c>
    </row>
    <row r="33" spans="1:16" x14ac:dyDescent="0.25">
      <c r="A33" s="12"/>
      <c r="B33" s="18" t="s">
        <v>1119</v>
      </c>
      <c r="C33" s="32" t="s">
        <v>1185</v>
      </c>
      <c r="D33" s="14" t="str">
        <f>IF(ISERROR(VLOOKUP($B33,Zoznamy!$R$4:$S$16,2,FALSE)),"",VLOOKUP($B33,Zoznamy!$R$4:$S$16,2,FALSE))</f>
        <v/>
      </c>
      <c r="E33" s="18" t="s">
        <v>1187</v>
      </c>
      <c r="F33" s="18" t="s">
        <v>1259</v>
      </c>
      <c r="G33" s="12" t="s">
        <v>1153</v>
      </c>
      <c r="H33" s="12" t="s">
        <v>1153</v>
      </c>
      <c r="I33" s="24"/>
      <c r="J33" s="24" t="s">
        <v>1156</v>
      </c>
      <c r="K33" s="77" t="str">
        <f>IF(ISERROR(VLOOKUP($B33&amp;" "&amp;$L33,Zoznamy!$AB$4:$AC$16,2,FALSE)),"",VLOOKUP($B33&amp;" "&amp;$L33,Zoznamy!$AB$4:$AC$16,2,FALSE))</f>
        <v/>
      </c>
      <c r="L33" s="24" t="str">
        <f>IF(ISERROR(VLOOKUP($J33,Zoznamy!$L$4:$M$7,2,FALSE)),"",VLOOKUP($J33,Zoznamy!$L$4:$M$7,2,FALSE))</f>
        <v/>
      </c>
      <c r="M33" s="24" t="str">
        <f t="shared" si="1"/>
        <v/>
      </c>
      <c r="N33" s="72" t="str">
        <f>IF(C33="nie",VLOOKUP(B33,Zoznamy!$R$4:$Z$17,9, FALSE),"Vlož hodnotu emisií")</f>
        <v>Vlož hodnotu emisií</v>
      </c>
      <c r="O33" s="123" t="str">
        <f>IF(ISERROR(VLOOKUP($E33,Zoznamy!$T$4:$Y$44,5,FALSE)),"",VLOOKUP($E33,Zoznamy!$T$4:$Y$44,5,FALSE))</f>
        <v/>
      </c>
      <c r="P33" s="32" t="str">
        <f>IF(ISERROR(VLOOKUP($E33,Zoznamy!$T$4:$Y$44,6,FALSE)),"",VLOOKUP($E33,Zoznamy!$T$4:$Y$44,6,FALSE))</f>
        <v/>
      </c>
    </row>
    <row r="34" spans="1:16" x14ac:dyDescent="0.25">
      <c r="A34" s="12"/>
      <c r="B34" s="18" t="s">
        <v>1119</v>
      </c>
      <c r="C34" s="32" t="s">
        <v>1185</v>
      </c>
      <c r="D34" s="14" t="str">
        <f>IF(ISERROR(VLOOKUP($B34,Zoznamy!$R$4:$S$16,2,FALSE)),"",VLOOKUP($B34,Zoznamy!$R$4:$S$16,2,FALSE))</f>
        <v/>
      </c>
      <c r="E34" s="18" t="s">
        <v>1187</v>
      </c>
      <c r="F34" s="18" t="s">
        <v>1259</v>
      </c>
      <c r="G34" s="12" t="s">
        <v>1153</v>
      </c>
      <c r="H34" s="12" t="s">
        <v>1153</v>
      </c>
      <c r="I34" s="24"/>
      <c r="J34" s="24" t="s">
        <v>1156</v>
      </c>
      <c r="K34" s="77" t="str">
        <f>IF(ISERROR(VLOOKUP($B34&amp;" "&amp;$L34,Zoznamy!$AB$4:$AC$16,2,FALSE)),"",VLOOKUP($B34&amp;" "&amp;$L34,Zoznamy!$AB$4:$AC$16,2,FALSE))</f>
        <v/>
      </c>
      <c r="L34" s="24" t="str">
        <f>IF(ISERROR(VLOOKUP($J34,Zoznamy!$L$4:$M$7,2,FALSE)),"",VLOOKUP($J34,Zoznamy!$L$4:$M$7,2,FALSE))</f>
        <v/>
      </c>
      <c r="M34" s="24" t="str">
        <f t="shared" si="1"/>
        <v/>
      </c>
      <c r="N34" s="72" t="str">
        <f>IF(C34="nie",VLOOKUP(B34,Zoznamy!$R$4:$Z$17,9, FALSE),"Vlož hodnotu emisií")</f>
        <v>Vlož hodnotu emisií</v>
      </c>
      <c r="O34" s="123" t="str">
        <f>IF(ISERROR(VLOOKUP($E34,Zoznamy!$T$4:$Y$44,5,FALSE)),"",VLOOKUP($E34,Zoznamy!$T$4:$Y$44,5,FALSE))</f>
        <v/>
      </c>
      <c r="P34" s="32" t="str">
        <f>IF(ISERROR(VLOOKUP($E34,Zoznamy!$T$4:$Y$44,6,FALSE)),"",VLOOKUP($E34,Zoznamy!$T$4:$Y$44,6,FALSE))</f>
        <v/>
      </c>
    </row>
    <row r="35" spans="1:16" x14ac:dyDescent="0.25">
      <c r="A35" s="12"/>
      <c r="B35" s="18" t="s">
        <v>1119</v>
      </c>
      <c r="C35" s="32" t="s">
        <v>1185</v>
      </c>
      <c r="D35" s="14" t="str">
        <f>IF(ISERROR(VLOOKUP($B35,Zoznamy!$R$4:$S$16,2,FALSE)),"",VLOOKUP($B35,Zoznamy!$R$4:$S$16,2,FALSE))</f>
        <v/>
      </c>
      <c r="E35" s="18" t="s">
        <v>1187</v>
      </c>
      <c r="F35" s="18" t="s">
        <v>1259</v>
      </c>
      <c r="G35" s="12" t="s">
        <v>1153</v>
      </c>
      <c r="H35" s="12" t="s">
        <v>1153</v>
      </c>
      <c r="I35" s="24"/>
      <c r="J35" s="24" t="s">
        <v>1156</v>
      </c>
      <c r="K35" s="77" t="str">
        <f>IF(ISERROR(VLOOKUP($B35&amp;" "&amp;$L35,Zoznamy!$AB$4:$AC$16,2,FALSE)),"",VLOOKUP($B35&amp;" "&amp;$L35,Zoznamy!$AB$4:$AC$16,2,FALSE))</f>
        <v/>
      </c>
      <c r="L35" s="24" t="str">
        <f>IF(ISERROR(VLOOKUP($J35,Zoznamy!$L$4:$M$7,2,FALSE)),"",VLOOKUP($J35,Zoznamy!$L$4:$M$7,2,FALSE))</f>
        <v/>
      </c>
      <c r="M35" s="24" t="str">
        <f t="shared" si="1"/>
        <v/>
      </c>
      <c r="N35" s="72" t="str">
        <f>IF(C35="nie",VLOOKUP(B35,Zoznamy!$R$4:$Z$17,9, FALSE),"Vlož hodnotu emisií")</f>
        <v>Vlož hodnotu emisií</v>
      </c>
      <c r="O35" s="123" t="str">
        <f>IF(ISERROR(VLOOKUP($E35,Zoznamy!$T$4:$Y$44,5,FALSE)),"",VLOOKUP($E35,Zoznamy!$T$4:$Y$44,5,FALSE))</f>
        <v/>
      </c>
      <c r="P35" s="32" t="str">
        <f>IF(ISERROR(VLOOKUP($E35,Zoznamy!$T$4:$Y$44,6,FALSE)),"",VLOOKUP($E35,Zoznamy!$T$4:$Y$44,6,FALSE))</f>
        <v/>
      </c>
    </row>
    <row r="36" spans="1:16" x14ac:dyDescent="0.25">
      <c r="A36" s="12"/>
      <c r="B36" s="18" t="s">
        <v>1119</v>
      </c>
      <c r="C36" s="32" t="s">
        <v>1185</v>
      </c>
      <c r="D36" s="14" t="str">
        <f>IF(ISERROR(VLOOKUP($B36,Zoznamy!$R$4:$S$16,2,FALSE)),"",VLOOKUP($B36,Zoznamy!$R$4:$S$16,2,FALSE))</f>
        <v/>
      </c>
      <c r="E36" s="18" t="s">
        <v>1187</v>
      </c>
      <c r="F36" s="18" t="s">
        <v>1259</v>
      </c>
      <c r="G36" s="12" t="s">
        <v>1153</v>
      </c>
      <c r="H36" s="12" t="s">
        <v>1153</v>
      </c>
      <c r="I36" s="24"/>
      <c r="J36" s="24" t="s">
        <v>1156</v>
      </c>
      <c r="K36" s="77" t="str">
        <f>IF(ISERROR(VLOOKUP($B36&amp;" "&amp;$L36,Zoznamy!$AB$4:$AC$16,2,FALSE)),"",VLOOKUP($B36&amp;" "&amp;$L36,Zoznamy!$AB$4:$AC$16,2,FALSE))</f>
        <v/>
      </c>
      <c r="L36" s="24" t="str">
        <f>IF(ISERROR(VLOOKUP($J36,Zoznamy!$L$4:$M$7,2,FALSE)),"",VLOOKUP($J36,Zoznamy!$L$4:$M$7,2,FALSE))</f>
        <v/>
      </c>
      <c r="M36" s="24" t="str">
        <f t="shared" si="1"/>
        <v/>
      </c>
      <c r="N36" s="72" t="str">
        <f>IF(C36="nie",VLOOKUP(B36,Zoznamy!$R$4:$Z$17,9, FALSE),"Vlož hodnotu emisií")</f>
        <v>Vlož hodnotu emisií</v>
      </c>
      <c r="O36" s="123" t="str">
        <f>IF(ISERROR(VLOOKUP($E36,Zoznamy!$T$4:$Y$44,5,FALSE)),"",VLOOKUP($E36,Zoznamy!$T$4:$Y$44,5,FALSE))</f>
        <v/>
      </c>
      <c r="P36" s="32" t="str">
        <f>IF(ISERROR(VLOOKUP($E36,Zoznamy!$T$4:$Y$44,6,FALSE)),"",VLOOKUP($E36,Zoznamy!$T$4:$Y$44,6,FALSE))</f>
        <v/>
      </c>
    </row>
    <row r="37" spans="1:16" x14ac:dyDescent="0.25">
      <c r="A37" s="12"/>
      <c r="B37" s="18" t="s">
        <v>1119</v>
      </c>
      <c r="C37" s="32" t="s">
        <v>1185</v>
      </c>
      <c r="D37" s="14" t="str">
        <f>IF(ISERROR(VLOOKUP($B37,Zoznamy!$R$4:$S$16,2,FALSE)),"",VLOOKUP($B37,Zoznamy!$R$4:$S$16,2,FALSE))</f>
        <v/>
      </c>
      <c r="E37" s="18" t="s">
        <v>1187</v>
      </c>
      <c r="F37" s="18" t="s">
        <v>1259</v>
      </c>
      <c r="G37" s="12" t="s">
        <v>1153</v>
      </c>
      <c r="H37" s="12" t="s">
        <v>1153</v>
      </c>
      <c r="I37" s="24"/>
      <c r="J37" s="24" t="s">
        <v>1156</v>
      </c>
      <c r="K37" s="77" t="str">
        <f>IF(ISERROR(VLOOKUP($B37&amp;" "&amp;$L37,Zoznamy!$AB$4:$AC$16,2,FALSE)),"",VLOOKUP($B37&amp;" "&amp;$L37,Zoznamy!$AB$4:$AC$16,2,FALSE))</f>
        <v/>
      </c>
      <c r="L37" s="24" t="str">
        <f>IF(ISERROR(VLOOKUP($J37,Zoznamy!$L$4:$M$7,2,FALSE)),"",VLOOKUP($J37,Zoznamy!$L$4:$M$7,2,FALSE))</f>
        <v/>
      </c>
      <c r="M37" s="24" t="str">
        <f t="shared" si="1"/>
        <v/>
      </c>
      <c r="N37" s="72" t="str">
        <f>IF(C37="nie",VLOOKUP(B37,Zoznamy!$R$4:$Z$17,9, FALSE),"Vlož hodnotu emisií")</f>
        <v>Vlož hodnotu emisií</v>
      </c>
      <c r="O37" s="123" t="str">
        <f>IF(ISERROR(VLOOKUP($E37,Zoznamy!$T$4:$Y$44,5,FALSE)),"",VLOOKUP($E37,Zoznamy!$T$4:$Y$44,5,FALSE))</f>
        <v/>
      </c>
      <c r="P37" s="32" t="str">
        <f>IF(ISERROR(VLOOKUP($E37,Zoznamy!$T$4:$Y$44,6,FALSE)),"",VLOOKUP($E37,Zoznamy!$T$4:$Y$44,6,FALSE))</f>
        <v/>
      </c>
    </row>
    <row r="38" spans="1:16" x14ac:dyDescent="0.25">
      <c r="A38" s="12"/>
      <c r="B38" s="18" t="s">
        <v>1119</v>
      </c>
      <c r="C38" s="32" t="s">
        <v>1185</v>
      </c>
      <c r="D38" s="14" t="str">
        <f>IF(ISERROR(VLOOKUP($B38,Zoznamy!$R$4:$S$16,2,FALSE)),"",VLOOKUP($B38,Zoznamy!$R$4:$S$16,2,FALSE))</f>
        <v/>
      </c>
      <c r="E38" s="18" t="s">
        <v>1187</v>
      </c>
      <c r="F38" s="18" t="s">
        <v>1259</v>
      </c>
      <c r="G38" s="12" t="s">
        <v>1153</v>
      </c>
      <c r="H38" s="12" t="s">
        <v>1153</v>
      </c>
      <c r="I38" s="24"/>
      <c r="J38" s="24" t="s">
        <v>1156</v>
      </c>
      <c r="K38" s="77" t="str">
        <f>IF(ISERROR(VLOOKUP($B38&amp;" "&amp;$L38,Zoznamy!$AB$4:$AC$16,2,FALSE)),"",VLOOKUP($B38&amp;" "&amp;$L38,Zoznamy!$AB$4:$AC$16,2,FALSE))</f>
        <v/>
      </c>
      <c r="L38" s="24" t="str">
        <f>IF(ISERROR(VLOOKUP($J38,Zoznamy!$L$4:$M$7,2,FALSE)),"",VLOOKUP($J38,Zoznamy!$L$4:$M$7,2,FALSE))</f>
        <v/>
      </c>
      <c r="M38" s="24" t="str">
        <f t="shared" si="1"/>
        <v/>
      </c>
      <c r="N38" s="72" t="str">
        <f>IF(C38="nie",VLOOKUP(B38,Zoznamy!$R$4:$Z$17,9, FALSE),"Vlož hodnotu emisií")</f>
        <v>Vlož hodnotu emisií</v>
      </c>
      <c r="O38" s="123" t="str">
        <f>IF(ISERROR(VLOOKUP($E38,Zoznamy!$T$4:$Y$44,5,FALSE)),"",VLOOKUP($E38,Zoznamy!$T$4:$Y$44,5,FALSE))</f>
        <v/>
      </c>
      <c r="P38" s="32" t="str">
        <f>IF(ISERROR(VLOOKUP($E38,Zoznamy!$T$4:$Y$44,6,FALSE)),"",VLOOKUP($E38,Zoznamy!$T$4:$Y$44,6,FALSE))</f>
        <v/>
      </c>
    </row>
    <row r="39" spans="1:16" x14ac:dyDescent="0.25">
      <c r="A39" s="12"/>
      <c r="B39" s="18" t="s">
        <v>1119</v>
      </c>
      <c r="C39" s="32" t="s">
        <v>1185</v>
      </c>
      <c r="D39" s="14" t="str">
        <f>IF(ISERROR(VLOOKUP($B39,Zoznamy!$R$4:$S$16,2,FALSE)),"",VLOOKUP($B39,Zoznamy!$R$4:$S$16,2,FALSE))</f>
        <v/>
      </c>
      <c r="E39" s="18" t="s">
        <v>1187</v>
      </c>
      <c r="F39" s="18" t="s">
        <v>1259</v>
      </c>
      <c r="G39" s="12" t="s">
        <v>1153</v>
      </c>
      <c r="H39" s="12" t="s">
        <v>1153</v>
      </c>
      <c r="I39" s="24"/>
      <c r="J39" s="24" t="s">
        <v>1156</v>
      </c>
      <c r="K39" s="77" t="str">
        <f>IF(ISERROR(VLOOKUP($B39&amp;" "&amp;$L39,Zoznamy!$AB$4:$AC$16,2,FALSE)),"",VLOOKUP($B39&amp;" "&amp;$L39,Zoznamy!$AB$4:$AC$16,2,FALSE))</f>
        <v/>
      </c>
      <c r="L39" s="24" t="str">
        <f>IF(ISERROR(VLOOKUP($J39,Zoznamy!$L$4:$M$7,2,FALSE)),"",VLOOKUP($J39,Zoznamy!$L$4:$M$7,2,FALSE))</f>
        <v/>
      </c>
      <c r="M39" s="24" t="str">
        <f t="shared" si="1"/>
        <v/>
      </c>
      <c r="N39" s="72" t="str">
        <f>IF(C39="nie",VLOOKUP(B39,Zoznamy!$R$4:$Z$17,9, FALSE),"Vlož hodnotu emisií")</f>
        <v>Vlož hodnotu emisií</v>
      </c>
      <c r="O39" s="123" t="str">
        <f>IF(ISERROR(VLOOKUP($E39,Zoznamy!$T$4:$Y$44,5,FALSE)),"",VLOOKUP($E39,Zoznamy!$T$4:$Y$44,5,FALSE))</f>
        <v/>
      </c>
      <c r="P39" s="32" t="str">
        <f>IF(ISERROR(VLOOKUP($E39,Zoznamy!$T$4:$Y$44,6,FALSE)),"",VLOOKUP($E39,Zoznamy!$T$4:$Y$44,6,FALSE))</f>
        <v/>
      </c>
    </row>
    <row r="40" spans="1:16" x14ac:dyDescent="0.25">
      <c r="A40" s="12"/>
      <c r="B40" s="18" t="s">
        <v>1119</v>
      </c>
      <c r="C40" s="32" t="s">
        <v>1185</v>
      </c>
      <c r="D40" s="14" t="str">
        <f>IF(ISERROR(VLOOKUP($B40,Zoznamy!$R$4:$S$16,2,FALSE)),"",VLOOKUP($B40,Zoznamy!$R$4:$S$16,2,FALSE))</f>
        <v/>
      </c>
      <c r="E40" s="18" t="s">
        <v>1187</v>
      </c>
      <c r="F40" s="18" t="s">
        <v>1259</v>
      </c>
      <c r="G40" s="12" t="s">
        <v>1153</v>
      </c>
      <c r="H40" s="12" t="s">
        <v>1153</v>
      </c>
      <c r="I40" s="24"/>
      <c r="J40" s="24" t="s">
        <v>1156</v>
      </c>
      <c r="K40" s="77" t="str">
        <f>IF(ISERROR(VLOOKUP($B40&amp;" "&amp;$L40,Zoznamy!$AB$4:$AC$16,2,FALSE)),"",VLOOKUP($B40&amp;" "&amp;$L40,Zoznamy!$AB$4:$AC$16,2,FALSE))</f>
        <v/>
      </c>
      <c r="L40" s="24" t="str">
        <f>IF(ISERROR(VLOOKUP($J40,Zoznamy!$L$4:$M$7,2,FALSE)),"",VLOOKUP($J40,Zoznamy!$L$4:$M$7,2,FALSE))</f>
        <v/>
      </c>
      <c r="M40" s="24" t="str">
        <f t="shared" si="1"/>
        <v/>
      </c>
      <c r="N40" s="72" t="str">
        <f>IF(C40="nie",VLOOKUP(B40,Zoznamy!$R$4:$Z$17,9, FALSE),"Vlož hodnotu emisií")</f>
        <v>Vlož hodnotu emisií</v>
      </c>
      <c r="O40" s="123" t="str">
        <f>IF(ISERROR(VLOOKUP($E40,Zoznamy!$T$4:$Y$44,5,FALSE)),"",VLOOKUP($E40,Zoznamy!$T$4:$Y$44,5,FALSE))</f>
        <v/>
      </c>
      <c r="P40" s="32" t="str">
        <f>IF(ISERROR(VLOOKUP($E40,Zoznamy!$T$4:$Y$44,6,FALSE)),"",VLOOKUP($E40,Zoznamy!$T$4:$Y$44,6,FALSE))</f>
        <v/>
      </c>
    </row>
    <row r="41" spans="1:16" x14ac:dyDescent="0.25">
      <c r="A41" s="12"/>
      <c r="B41" s="18" t="s">
        <v>1119</v>
      </c>
      <c r="C41" s="32" t="s">
        <v>1185</v>
      </c>
      <c r="D41" s="14" t="str">
        <f>IF(ISERROR(VLOOKUP($B41,Zoznamy!$R$4:$S$16,2,FALSE)),"",VLOOKUP($B41,Zoznamy!$R$4:$S$16,2,FALSE))</f>
        <v/>
      </c>
      <c r="E41" s="18" t="s">
        <v>1187</v>
      </c>
      <c r="F41" s="18" t="s">
        <v>1259</v>
      </c>
      <c r="G41" s="12" t="s">
        <v>1153</v>
      </c>
      <c r="H41" s="12" t="s">
        <v>1153</v>
      </c>
      <c r="I41" s="24"/>
      <c r="J41" s="24" t="s">
        <v>1156</v>
      </c>
      <c r="K41" s="77" t="str">
        <f>IF(ISERROR(VLOOKUP($B41&amp;" "&amp;$L41,Zoznamy!$AB$4:$AC$16,2,FALSE)),"",VLOOKUP($B41&amp;" "&amp;$L41,Zoznamy!$AB$4:$AC$16,2,FALSE))</f>
        <v/>
      </c>
      <c r="L41" s="24" t="str">
        <f>IF(ISERROR(VLOOKUP($J41,Zoznamy!$L$4:$M$7,2,FALSE)),"",VLOOKUP($J41,Zoznamy!$L$4:$M$7,2,FALSE))</f>
        <v/>
      </c>
      <c r="M41" s="24" t="str">
        <f t="shared" si="1"/>
        <v/>
      </c>
      <c r="N41" s="72" t="str">
        <f>IF(C41="nie",VLOOKUP(B41,Zoznamy!$R$4:$Z$17,9, FALSE),"Vlož hodnotu emisií")</f>
        <v>Vlož hodnotu emisií</v>
      </c>
      <c r="O41" s="123" t="str">
        <f>IF(ISERROR(VLOOKUP($E41,Zoznamy!$T$4:$Y$44,5,FALSE)),"",VLOOKUP($E41,Zoznamy!$T$4:$Y$44,5,FALSE))</f>
        <v/>
      </c>
      <c r="P41" s="32" t="str">
        <f>IF(ISERROR(VLOOKUP($E41,Zoznamy!$T$4:$Y$44,6,FALSE)),"",VLOOKUP($E41,Zoznamy!$T$4:$Y$44,6,FALSE))</f>
        <v/>
      </c>
    </row>
    <row r="42" spans="1:16" x14ac:dyDescent="0.25">
      <c r="A42" s="12"/>
      <c r="B42" s="18" t="s">
        <v>1119</v>
      </c>
      <c r="C42" s="32" t="s">
        <v>1185</v>
      </c>
      <c r="D42" s="14" t="str">
        <f>IF(ISERROR(VLOOKUP($B42,Zoznamy!$R$4:$S$16,2,FALSE)),"",VLOOKUP($B42,Zoznamy!$R$4:$S$16,2,FALSE))</f>
        <v/>
      </c>
      <c r="E42" s="18" t="s">
        <v>1187</v>
      </c>
      <c r="F42" s="18" t="s">
        <v>1259</v>
      </c>
      <c r="G42" s="12" t="s">
        <v>1153</v>
      </c>
      <c r="H42" s="12" t="s">
        <v>1153</v>
      </c>
      <c r="I42" s="24"/>
      <c r="J42" s="24" t="s">
        <v>1156</v>
      </c>
      <c r="K42" s="77" t="str">
        <f>IF(ISERROR(VLOOKUP($B42&amp;" "&amp;$L42,Zoznamy!$AB$4:$AC$16,2,FALSE)),"",VLOOKUP($B42&amp;" "&amp;$L42,Zoznamy!$AB$4:$AC$16,2,FALSE))</f>
        <v/>
      </c>
      <c r="L42" s="24" t="str">
        <f>IF(ISERROR(VLOOKUP($J42,Zoznamy!$L$4:$M$7,2,FALSE)),"",VLOOKUP($J42,Zoznamy!$L$4:$M$7,2,FALSE))</f>
        <v/>
      </c>
      <c r="M42" s="24" t="str">
        <f t="shared" si="1"/>
        <v/>
      </c>
      <c r="N42" s="72" t="str">
        <f>IF(C42="nie",VLOOKUP(B42,Zoznamy!$R$4:$Z$17,9, FALSE),"Vlož hodnotu emisií")</f>
        <v>Vlož hodnotu emisií</v>
      </c>
      <c r="O42" s="123" t="str">
        <f>IF(ISERROR(VLOOKUP($E42,Zoznamy!$T$4:$Y$44,5,FALSE)),"",VLOOKUP($E42,Zoznamy!$T$4:$Y$44,5,FALSE))</f>
        <v/>
      </c>
      <c r="P42" s="32" t="str">
        <f>IF(ISERROR(VLOOKUP($E42,Zoznamy!$T$4:$Y$44,6,FALSE)),"",VLOOKUP($E42,Zoznamy!$T$4:$Y$44,6,FALSE))</f>
        <v/>
      </c>
    </row>
    <row r="43" spans="1:16" x14ac:dyDescent="0.25">
      <c r="A43" s="12"/>
      <c r="B43" s="18" t="s">
        <v>1119</v>
      </c>
      <c r="C43" s="32" t="s">
        <v>1185</v>
      </c>
      <c r="D43" s="14" t="str">
        <f>IF(ISERROR(VLOOKUP($B43,Zoznamy!$R$4:$S$16,2,FALSE)),"",VLOOKUP($B43,Zoznamy!$R$4:$S$16,2,FALSE))</f>
        <v/>
      </c>
      <c r="E43" s="18" t="s">
        <v>1187</v>
      </c>
      <c r="F43" s="18" t="s">
        <v>1259</v>
      </c>
      <c r="G43" s="12" t="s">
        <v>1153</v>
      </c>
      <c r="H43" s="12" t="s">
        <v>1153</v>
      </c>
      <c r="I43" s="24"/>
      <c r="J43" s="24" t="s">
        <v>1156</v>
      </c>
      <c r="K43" s="77" t="str">
        <f>IF(ISERROR(VLOOKUP($B43&amp;" "&amp;$L43,Zoznamy!$AB$4:$AC$16,2,FALSE)),"",VLOOKUP($B43&amp;" "&amp;$L43,Zoznamy!$AB$4:$AC$16,2,FALSE))</f>
        <v/>
      </c>
      <c r="L43" s="24" t="str">
        <f>IF(ISERROR(VLOOKUP($J43,Zoznamy!$L$4:$M$7,2,FALSE)),"",VLOOKUP($J43,Zoznamy!$L$4:$M$7,2,FALSE))</f>
        <v/>
      </c>
      <c r="M43" s="24" t="str">
        <f t="shared" si="1"/>
        <v/>
      </c>
      <c r="N43" s="72" t="str">
        <f>IF(C43="nie",VLOOKUP(B43,Zoznamy!$R$4:$Z$17,9, FALSE),"Vlož hodnotu emisií")</f>
        <v>Vlož hodnotu emisií</v>
      </c>
      <c r="O43" s="123" t="str">
        <f>IF(ISERROR(VLOOKUP($E43,Zoznamy!$T$4:$Y$44,5,FALSE)),"",VLOOKUP($E43,Zoznamy!$T$4:$Y$44,5,FALSE))</f>
        <v/>
      </c>
      <c r="P43" s="32" t="str">
        <f>IF(ISERROR(VLOOKUP($E43,Zoznamy!$T$4:$Y$44,6,FALSE)),"",VLOOKUP($E43,Zoznamy!$T$4:$Y$44,6,FALSE))</f>
        <v/>
      </c>
    </row>
    <row r="44" spans="1:16" x14ac:dyDescent="0.25">
      <c r="A44" s="12"/>
      <c r="B44" s="18" t="s">
        <v>1119</v>
      </c>
      <c r="C44" s="32" t="s">
        <v>1185</v>
      </c>
      <c r="D44" s="14" t="str">
        <f>IF(ISERROR(VLOOKUP($B44,Zoznamy!$R$4:$S$16,2,FALSE)),"",VLOOKUP($B44,Zoznamy!$R$4:$S$16,2,FALSE))</f>
        <v/>
      </c>
      <c r="E44" s="18" t="s">
        <v>1187</v>
      </c>
      <c r="F44" s="18" t="s">
        <v>1259</v>
      </c>
      <c r="G44" s="12" t="s">
        <v>1153</v>
      </c>
      <c r="H44" s="12" t="s">
        <v>1153</v>
      </c>
      <c r="I44" s="24"/>
      <c r="J44" s="24" t="s">
        <v>1156</v>
      </c>
      <c r="K44" s="77" t="str">
        <f>IF(ISERROR(VLOOKUP($B44&amp;" "&amp;$L44,Zoznamy!$AB$4:$AC$16,2,FALSE)),"",VLOOKUP($B44&amp;" "&amp;$L44,Zoznamy!$AB$4:$AC$16,2,FALSE))</f>
        <v/>
      </c>
      <c r="L44" s="24" t="str">
        <f>IF(ISERROR(VLOOKUP($J44,Zoznamy!$L$4:$M$7,2,FALSE)),"",VLOOKUP($J44,Zoznamy!$L$4:$M$7,2,FALSE))</f>
        <v/>
      </c>
      <c r="M44" s="24" t="str">
        <f t="shared" si="1"/>
        <v/>
      </c>
      <c r="N44" s="72" t="str">
        <f>IF(C44="nie",VLOOKUP(B44,Zoznamy!$R$4:$Z$17,9, FALSE),"Vlož hodnotu emisií")</f>
        <v>Vlož hodnotu emisií</v>
      </c>
      <c r="O44" s="123" t="str">
        <f>IF(ISERROR(VLOOKUP($E44,Zoznamy!$T$4:$Y$44,5,FALSE)),"",VLOOKUP($E44,Zoznamy!$T$4:$Y$44,5,FALSE))</f>
        <v/>
      </c>
      <c r="P44" s="32" t="str">
        <f>IF(ISERROR(VLOOKUP($E44,Zoznamy!$T$4:$Y$44,6,FALSE)),"",VLOOKUP($E44,Zoznamy!$T$4:$Y$44,6,FALSE))</f>
        <v/>
      </c>
    </row>
    <row r="45" spans="1:16" x14ac:dyDescent="0.25">
      <c r="A45" s="12"/>
      <c r="B45" s="18" t="s">
        <v>1119</v>
      </c>
      <c r="C45" s="32" t="s">
        <v>1185</v>
      </c>
      <c r="D45" s="14" t="str">
        <f>IF(ISERROR(VLOOKUP($B45,Zoznamy!$R$4:$S$16,2,FALSE)),"",VLOOKUP($B45,Zoznamy!$R$4:$S$16,2,FALSE))</f>
        <v/>
      </c>
      <c r="E45" s="18" t="s">
        <v>1187</v>
      </c>
      <c r="F45" s="18" t="s">
        <v>1259</v>
      </c>
      <c r="G45" s="12" t="s">
        <v>1153</v>
      </c>
      <c r="H45" s="12" t="s">
        <v>1153</v>
      </c>
      <c r="I45" s="24"/>
      <c r="J45" s="24" t="s">
        <v>1156</v>
      </c>
      <c r="K45" s="77" t="str">
        <f>IF(ISERROR(VLOOKUP($B45&amp;" "&amp;$L45,Zoznamy!$AB$4:$AC$16,2,FALSE)),"",VLOOKUP($B45&amp;" "&amp;$L45,Zoznamy!$AB$4:$AC$16,2,FALSE))</f>
        <v/>
      </c>
      <c r="L45" s="24" t="str">
        <f>IF(ISERROR(VLOOKUP($J45,Zoznamy!$L$4:$M$7,2,FALSE)),"",VLOOKUP($J45,Zoznamy!$L$4:$M$7,2,FALSE))</f>
        <v/>
      </c>
      <c r="M45" s="24" t="str">
        <f t="shared" si="1"/>
        <v/>
      </c>
      <c r="N45" s="72" t="str">
        <f>IF(C45="nie",VLOOKUP(B45,Zoznamy!$R$4:$Z$17,9, FALSE),"Vlož hodnotu emisií")</f>
        <v>Vlož hodnotu emisií</v>
      </c>
      <c r="O45" s="123" t="str">
        <f>IF(ISERROR(VLOOKUP($E45,Zoznamy!$T$4:$Y$44,5,FALSE)),"",VLOOKUP($E45,Zoznamy!$T$4:$Y$44,5,FALSE))</f>
        <v/>
      </c>
      <c r="P45" s="32" t="str">
        <f>IF(ISERROR(VLOOKUP($E45,Zoznamy!$T$4:$Y$44,6,FALSE)),"",VLOOKUP($E45,Zoznamy!$T$4:$Y$44,6,FALSE))</f>
        <v/>
      </c>
    </row>
    <row r="46" spans="1:16" x14ac:dyDescent="0.25">
      <c r="A46" s="12"/>
      <c r="B46" s="18" t="s">
        <v>1119</v>
      </c>
      <c r="C46" s="32" t="s">
        <v>1185</v>
      </c>
      <c r="D46" s="14" t="str">
        <f>IF(ISERROR(VLOOKUP($B46,Zoznamy!$R$4:$S$16,2,FALSE)),"",VLOOKUP($B46,Zoznamy!$R$4:$S$16,2,FALSE))</f>
        <v/>
      </c>
      <c r="E46" s="18" t="s">
        <v>1187</v>
      </c>
      <c r="F46" s="18" t="s">
        <v>1259</v>
      </c>
      <c r="G46" s="12" t="s">
        <v>1153</v>
      </c>
      <c r="H46" s="12" t="s">
        <v>1153</v>
      </c>
      <c r="I46" s="24"/>
      <c r="J46" s="24" t="s">
        <v>1156</v>
      </c>
      <c r="K46" s="77" t="str">
        <f>IF(ISERROR(VLOOKUP($B46&amp;" "&amp;$L46,Zoznamy!$AB$4:$AC$16,2,FALSE)),"",VLOOKUP($B46&amp;" "&amp;$L46,Zoznamy!$AB$4:$AC$16,2,FALSE))</f>
        <v/>
      </c>
      <c r="L46" s="24" t="str">
        <f>IF(ISERROR(VLOOKUP($J46,Zoznamy!$L$4:$M$7,2,FALSE)),"",VLOOKUP($J46,Zoznamy!$L$4:$M$7,2,FALSE))</f>
        <v/>
      </c>
      <c r="M46" s="24" t="str">
        <f t="shared" si="1"/>
        <v/>
      </c>
      <c r="N46" s="72" t="str">
        <f>IF(C46="nie",VLOOKUP(B46,Zoznamy!$R$4:$Z$17,9, FALSE),"Vlož hodnotu emisií")</f>
        <v>Vlož hodnotu emisií</v>
      </c>
      <c r="O46" s="123" t="str">
        <f>IF(ISERROR(VLOOKUP($E46,Zoznamy!$T$4:$Y$44,5,FALSE)),"",VLOOKUP($E46,Zoznamy!$T$4:$Y$44,5,FALSE))</f>
        <v/>
      </c>
      <c r="P46" s="32" t="str">
        <f>IF(ISERROR(VLOOKUP($E46,Zoznamy!$T$4:$Y$44,6,FALSE)),"",VLOOKUP($E46,Zoznamy!$T$4:$Y$44,6,FALSE))</f>
        <v/>
      </c>
    </row>
    <row r="47" spans="1:16" x14ac:dyDescent="0.25">
      <c r="A47" s="12"/>
      <c r="B47" s="18" t="s">
        <v>1119</v>
      </c>
      <c r="C47" s="32" t="s">
        <v>1185</v>
      </c>
      <c r="D47" s="14" t="str">
        <f>IF(ISERROR(VLOOKUP($B47,Zoznamy!$R$4:$S$16,2,FALSE)),"",VLOOKUP($B47,Zoznamy!$R$4:$S$16,2,FALSE))</f>
        <v/>
      </c>
      <c r="E47" s="18" t="s">
        <v>1187</v>
      </c>
      <c r="F47" s="18" t="s">
        <v>1259</v>
      </c>
      <c r="G47" s="12" t="s">
        <v>1153</v>
      </c>
      <c r="H47" s="12" t="s">
        <v>1153</v>
      </c>
      <c r="I47" s="24"/>
      <c r="J47" s="24" t="s">
        <v>1156</v>
      </c>
      <c r="K47" s="77" t="str">
        <f>IF(ISERROR(VLOOKUP($B47&amp;" "&amp;$L47,Zoznamy!$AB$4:$AC$16,2,FALSE)),"",VLOOKUP($B47&amp;" "&amp;$L47,Zoznamy!$AB$4:$AC$16,2,FALSE))</f>
        <v/>
      </c>
      <c r="L47" s="24" t="str">
        <f>IF(ISERROR(VLOOKUP($J47,Zoznamy!$L$4:$M$7,2,FALSE)),"",VLOOKUP($J47,Zoznamy!$L$4:$M$7,2,FALSE))</f>
        <v/>
      </c>
      <c r="M47" s="24" t="str">
        <f t="shared" si="1"/>
        <v/>
      </c>
      <c r="N47" s="72" t="str">
        <f>IF(C47="nie",VLOOKUP(B47,Zoznamy!$R$4:$Z$17,9, FALSE),"Vlož hodnotu emisií")</f>
        <v>Vlož hodnotu emisií</v>
      </c>
      <c r="O47" s="123" t="str">
        <f>IF(ISERROR(VLOOKUP($E47,Zoznamy!$T$4:$Y$44,5,FALSE)),"",VLOOKUP($E47,Zoznamy!$T$4:$Y$44,5,FALSE))</f>
        <v/>
      </c>
      <c r="P47" s="32" t="str">
        <f>IF(ISERROR(VLOOKUP($E47,Zoznamy!$T$4:$Y$44,6,FALSE)),"",VLOOKUP($E47,Zoznamy!$T$4:$Y$44,6,FALSE))</f>
        <v/>
      </c>
    </row>
    <row r="48" spans="1:16" x14ac:dyDescent="0.25">
      <c r="A48" s="12"/>
      <c r="B48" s="18" t="s">
        <v>1119</v>
      </c>
      <c r="C48" s="32" t="s">
        <v>1185</v>
      </c>
      <c r="D48" s="14" t="str">
        <f>IF(ISERROR(VLOOKUP($B48,Zoznamy!$R$4:$S$16,2,FALSE)),"",VLOOKUP($B48,Zoznamy!$R$4:$S$16,2,FALSE))</f>
        <v/>
      </c>
      <c r="E48" s="18" t="s">
        <v>1187</v>
      </c>
      <c r="F48" s="18" t="s">
        <v>1259</v>
      </c>
      <c r="G48" s="12" t="s">
        <v>1153</v>
      </c>
      <c r="H48" s="12" t="s">
        <v>1153</v>
      </c>
      <c r="I48" s="24"/>
      <c r="J48" s="24" t="s">
        <v>1156</v>
      </c>
      <c r="K48" s="77" t="str">
        <f>IF(ISERROR(VLOOKUP($B48&amp;" "&amp;$L48,Zoznamy!$AB$4:$AC$16,2,FALSE)),"",VLOOKUP($B48&amp;" "&amp;$L48,Zoznamy!$AB$4:$AC$16,2,FALSE))</f>
        <v/>
      </c>
      <c r="L48" s="24" t="str">
        <f>IF(ISERROR(VLOOKUP($J48,Zoznamy!$L$4:$M$7,2,FALSE)),"",VLOOKUP($J48,Zoznamy!$L$4:$M$7,2,FALSE))</f>
        <v/>
      </c>
      <c r="M48" s="24" t="str">
        <f t="shared" si="1"/>
        <v/>
      </c>
      <c r="N48" s="72" t="str">
        <f>IF(C48="nie",VLOOKUP(B48,Zoznamy!$R$4:$Z$17,9, FALSE),"Vlož hodnotu emisií")</f>
        <v>Vlož hodnotu emisií</v>
      </c>
      <c r="O48" s="123" t="str">
        <f>IF(ISERROR(VLOOKUP($E48,Zoznamy!$T$4:$Y$44,5,FALSE)),"",VLOOKUP($E48,Zoznamy!$T$4:$Y$44,5,FALSE))</f>
        <v/>
      </c>
      <c r="P48" s="32" t="str">
        <f>IF(ISERROR(VLOOKUP($E48,Zoznamy!$T$4:$Y$44,6,FALSE)),"",VLOOKUP($E48,Zoznamy!$T$4:$Y$44,6,FALSE))</f>
        <v/>
      </c>
    </row>
    <row r="49" spans="1:16" x14ac:dyDescent="0.25">
      <c r="A49" s="12"/>
      <c r="B49" s="18" t="s">
        <v>1119</v>
      </c>
      <c r="C49" s="32" t="s">
        <v>1185</v>
      </c>
      <c r="D49" s="14" t="str">
        <f>IF(ISERROR(VLOOKUP($B49,Zoznamy!$R$4:$S$16,2,FALSE)),"",VLOOKUP($B49,Zoznamy!$R$4:$S$16,2,FALSE))</f>
        <v/>
      </c>
      <c r="E49" s="18" t="s">
        <v>1187</v>
      </c>
      <c r="F49" s="18" t="s">
        <v>1259</v>
      </c>
      <c r="G49" s="12" t="s">
        <v>1153</v>
      </c>
      <c r="H49" s="12" t="s">
        <v>1153</v>
      </c>
      <c r="I49" s="24"/>
      <c r="J49" s="24" t="s">
        <v>1156</v>
      </c>
      <c r="K49" s="77" t="str">
        <f>IF(ISERROR(VLOOKUP($B49&amp;" "&amp;$L49,Zoznamy!$AB$4:$AC$16,2,FALSE)),"",VLOOKUP($B49&amp;" "&amp;$L49,Zoznamy!$AB$4:$AC$16,2,FALSE))</f>
        <v/>
      </c>
      <c r="L49" s="24" t="str">
        <f>IF(ISERROR(VLOOKUP($J49,Zoznamy!$L$4:$M$7,2,FALSE)),"",VLOOKUP($J49,Zoznamy!$L$4:$M$7,2,FALSE))</f>
        <v/>
      </c>
      <c r="M49" s="24" t="str">
        <f t="shared" si="1"/>
        <v/>
      </c>
      <c r="N49" s="72" t="str">
        <f>IF(C49="nie",VLOOKUP(B49,Zoznamy!$R$4:$Z$17,9, FALSE),"Vlož hodnotu emisií")</f>
        <v>Vlož hodnotu emisií</v>
      </c>
      <c r="O49" s="123" t="str">
        <f>IF(ISERROR(VLOOKUP($E49,Zoznamy!$T$4:$Y$44,5,FALSE)),"",VLOOKUP($E49,Zoznamy!$T$4:$Y$44,5,FALSE))</f>
        <v/>
      </c>
      <c r="P49" s="32" t="str">
        <f>IF(ISERROR(VLOOKUP($E49,Zoznamy!$T$4:$Y$44,6,FALSE)),"",VLOOKUP($E49,Zoznamy!$T$4:$Y$44,6,FALSE))</f>
        <v/>
      </c>
    </row>
    <row r="50" spans="1:16" x14ac:dyDescent="0.25">
      <c r="A50" s="12"/>
      <c r="B50" s="18" t="s">
        <v>1119</v>
      </c>
      <c r="C50" s="32" t="s">
        <v>1185</v>
      </c>
      <c r="D50" s="14" t="str">
        <f>IF(ISERROR(VLOOKUP($B50,Zoznamy!$R$4:$S$16,2,FALSE)),"",VLOOKUP($B50,Zoznamy!$R$4:$S$16,2,FALSE))</f>
        <v/>
      </c>
      <c r="E50" s="18" t="s">
        <v>1187</v>
      </c>
      <c r="F50" s="18" t="s">
        <v>1259</v>
      </c>
      <c r="G50" s="12" t="s">
        <v>1153</v>
      </c>
      <c r="H50" s="12" t="s">
        <v>1153</v>
      </c>
      <c r="I50" s="24"/>
      <c r="J50" s="24" t="s">
        <v>1156</v>
      </c>
      <c r="K50" s="77" t="str">
        <f>IF(ISERROR(VLOOKUP($B50&amp;" "&amp;$L50,Zoznamy!$AB$4:$AC$16,2,FALSE)),"",VLOOKUP($B50&amp;" "&amp;$L50,Zoznamy!$AB$4:$AC$16,2,FALSE))</f>
        <v/>
      </c>
      <c r="L50" s="24" t="str">
        <f>IF(ISERROR(VLOOKUP($J50,Zoznamy!$L$4:$M$7,2,FALSE)),"",VLOOKUP($J50,Zoznamy!$L$4:$M$7,2,FALSE))</f>
        <v/>
      </c>
      <c r="M50" s="24" t="str">
        <f t="shared" si="1"/>
        <v/>
      </c>
      <c r="N50" s="72" t="str">
        <f>IF(C50="nie",VLOOKUP(B50,Zoznamy!$R$4:$Z$17,9, FALSE),"Vlož hodnotu emisií")</f>
        <v>Vlož hodnotu emisií</v>
      </c>
      <c r="O50" s="123" t="str">
        <f>IF(ISERROR(VLOOKUP($E50,Zoznamy!$T$4:$Y$44,5,FALSE)),"",VLOOKUP($E50,Zoznamy!$T$4:$Y$44,5,FALSE))</f>
        <v/>
      </c>
      <c r="P50" s="32" t="str">
        <f>IF(ISERROR(VLOOKUP($E50,Zoznamy!$T$4:$Y$44,6,FALSE)),"",VLOOKUP($E50,Zoznamy!$T$4:$Y$44,6,FALSE))</f>
        <v/>
      </c>
    </row>
    <row r="51" spans="1:16" x14ac:dyDescent="0.25">
      <c r="A51" s="12"/>
      <c r="B51" s="18" t="s">
        <v>1119</v>
      </c>
      <c r="C51" s="32" t="s">
        <v>1185</v>
      </c>
      <c r="D51" s="14" t="str">
        <f>IF(ISERROR(VLOOKUP($B51,Zoznamy!$R$4:$S$16,2,FALSE)),"",VLOOKUP($B51,Zoznamy!$R$4:$S$16,2,FALSE))</f>
        <v/>
      </c>
      <c r="E51" s="18" t="s">
        <v>1187</v>
      </c>
      <c r="F51" s="18" t="s">
        <v>1259</v>
      </c>
      <c r="G51" s="12" t="s">
        <v>1153</v>
      </c>
      <c r="H51" s="12" t="s">
        <v>1153</v>
      </c>
      <c r="I51" s="24"/>
      <c r="J51" s="24" t="s">
        <v>1156</v>
      </c>
      <c r="K51" s="77" t="str">
        <f>IF(ISERROR(VLOOKUP($B51&amp;" "&amp;$L51,Zoznamy!$AB$4:$AC$16,2,FALSE)),"",VLOOKUP($B51&amp;" "&amp;$L51,Zoznamy!$AB$4:$AC$16,2,FALSE))</f>
        <v/>
      </c>
      <c r="L51" s="24" t="str">
        <f>IF(ISERROR(VLOOKUP($J51,Zoznamy!$L$4:$M$7,2,FALSE)),"",VLOOKUP($J51,Zoznamy!$L$4:$M$7,2,FALSE))</f>
        <v/>
      </c>
      <c r="M51" s="24" t="str">
        <f t="shared" si="1"/>
        <v/>
      </c>
      <c r="N51" s="72" t="str">
        <f>IF(C51="nie",VLOOKUP(B51,Zoznamy!$R$4:$Z$17,9, FALSE),"Vlož hodnotu emisií")</f>
        <v>Vlož hodnotu emisií</v>
      </c>
      <c r="O51" s="123" t="str">
        <f>IF(ISERROR(VLOOKUP($E51,Zoznamy!$T$4:$Y$44,5,FALSE)),"",VLOOKUP($E51,Zoznamy!$T$4:$Y$44,5,FALSE))</f>
        <v/>
      </c>
      <c r="P51" s="32" t="str">
        <f>IF(ISERROR(VLOOKUP($E51,Zoznamy!$T$4:$Y$44,6,FALSE)),"",VLOOKUP($E51,Zoznamy!$T$4:$Y$44,6,FALSE))</f>
        <v/>
      </c>
    </row>
    <row r="52" spans="1:16" x14ac:dyDescent="0.25">
      <c r="A52" s="12"/>
      <c r="B52" s="18" t="s">
        <v>1119</v>
      </c>
      <c r="C52" s="32" t="s">
        <v>1185</v>
      </c>
      <c r="D52" s="14" t="str">
        <f>IF(ISERROR(VLOOKUP($B52,Zoznamy!$R$4:$S$16,2,FALSE)),"",VLOOKUP($B52,Zoznamy!$R$4:$S$16,2,FALSE))</f>
        <v/>
      </c>
      <c r="E52" s="18" t="s">
        <v>1187</v>
      </c>
      <c r="F52" s="18" t="s">
        <v>1259</v>
      </c>
      <c r="G52" s="12" t="s">
        <v>1153</v>
      </c>
      <c r="H52" s="12" t="s">
        <v>1153</v>
      </c>
      <c r="I52" s="24"/>
      <c r="J52" s="24" t="s">
        <v>1156</v>
      </c>
      <c r="K52" s="77" t="str">
        <f>IF(ISERROR(VLOOKUP($B52&amp;" "&amp;$L52,Zoznamy!$AB$4:$AC$16,2,FALSE)),"",VLOOKUP($B52&amp;" "&amp;$L52,Zoznamy!$AB$4:$AC$16,2,FALSE))</f>
        <v/>
      </c>
      <c r="L52" s="24" t="str">
        <f>IF(ISERROR(VLOOKUP($J52,Zoznamy!$L$4:$M$7,2,FALSE)),"",VLOOKUP($J52,Zoznamy!$L$4:$M$7,2,FALSE))</f>
        <v/>
      </c>
      <c r="M52" s="24" t="str">
        <f t="shared" si="1"/>
        <v/>
      </c>
      <c r="N52" s="72" t="str">
        <f>IF(C52="nie",VLOOKUP(B52,Zoznamy!$R$4:$Z$17,9, FALSE),"Vlož hodnotu emisií")</f>
        <v>Vlož hodnotu emisií</v>
      </c>
      <c r="O52" s="123" t="str">
        <f>IF(ISERROR(VLOOKUP($E52,Zoznamy!$T$4:$Y$44,5,FALSE)),"",VLOOKUP($E52,Zoznamy!$T$4:$Y$44,5,FALSE))</f>
        <v/>
      </c>
      <c r="P52" s="32" t="str">
        <f>IF(ISERROR(VLOOKUP($E52,Zoznamy!$T$4:$Y$44,6,FALSE)),"",VLOOKUP($E52,Zoznamy!$T$4:$Y$44,6,FALSE))</f>
        <v/>
      </c>
    </row>
    <row r="53" spans="1:16" x14ac:dyDescent="0.25">
      <c r="A53" s="12"/>
      <c r="B53" s="18" t="s">
        <v>1119</v>
      </c>
      <c r="C53" s="32" t="s">
        <v>1185</v>
      </c>
      <c r="D53" s="14" t="str">
        <f>IF(ISERROR(VLOOKUP($B53,Zoznamy!$R$4:$S$16,2,FALSE)),"",VLOOKUP($B53,Zoznamy!$R$4:$S$16,2,FALSE))</f>
        <v/>
      </c>
      <c r="E53" s="18" t="s">
        <v>1187</v>
      </c>
      <c r="F53" s="18" t="s">
        <v>1259</v>
      </c>
      <c r="G53" s="12" t="s">
        <v>1153</v>
      </c>
      <c r="H53" s="12" t="s">
        <v>1153</v>
      </c>
      <c r="I53" s="24"/>
      <c r="J53" s="24" t="s">
        <v>1156</v>
      </c>
      <c r="K53" s="77" t="str">
        <f>IF(ISERROR(VLOOKUP($B53&amp;" "&amp;$L53,Zoznamy!$AB$4:$AC$16,2,FALSE)),"",VLOOKUP($B53&amp;" "&amp;$L53,Zoznamy!$AB$4:$AC$16,2,FALSE))</f>
        <v/>
      </c>
      <c r="L53" s="24" t="str">
        <f>IF(ISERROR(VLOOKUP($J53,Zoznamy!$L$4:$M$7,2,FALSE)),"",VLOOKUP($J53,Zoznamy!$L$4:$M$7,2,FALSE))</f>
        <v/>
      </c>
      <c r="M53" s="24" t="str">
        <f t="shared" si="1"/>
        <v/>
      </c>
      <c r="N53" s="72" t="str">
        <f>IF(C53="nie",VLOOKUP(B53,Zoznamy!$R$4:$Z$17,9, FALSE),"Vlož hodnotu emisií")</f>
        <v>Vlož hodnotu emisií</v>
      </c>
      <c r="O53" s="123" t="str">
        <f>IF(ISERROR(VLOOKUP($E53,Zoznamy!$T$4:$Y$44,5,FALSE)),"",VLOOKUP($E53,Zoznamy!$T$4:$Y$44,5,FALSE))</f>
        <v/>
      </c>
      <c r="P53" s="32" t="str">
        <f>IF(ISERROR(VLOOKUP($E53,Zoznamy!$T$4:$Y$44,6,FALSE)),"",VLOOKUP($E53,Zoznamy!$T$4:$Y$44,6,FALSE))</f>
        <v/>
      </c>
    </row>
    <row r="54" spans="1:16" x14ac:dyDescent="0.25">
      <c r="A54" s="12"/>
      <c r="B54" s="18" t="s">
        <v>1119</v>
      </c>
      <c r="C54" s="32" t="s">
        <v>1185</v>
      </c>
      <c r="D54" s="14" t="str">
        <f>IF(ISERROR(VLOOKUP($B54,Zoznamy!$R$4:$S$16,2,FALSE)),"",VLOOKUP($B54,Zoznamy!$R$4:$S$16,2,FALSE))</f>
        <v/>
      </c>
      <c r="E54" s="18" t="s">
        <v>1187</v>
      </c>
      <c r="F54" s="18" t="s">
        <v>1259</v>
      </c>
      <c r="G54" s="12" t="s">
        <v>1153</v>
      </c>
      <c r="H54" s="12" t="s">
        <v>1153</v>
      </c>
      <c r="I54" s="24"/>
      <c r="J54" s="24" t="s">
        <v>1156</v>
      </c>
      <c r="K54" s="77" t="str">
        <f>IF(ISERROR(VLOOKUP($B54&amp;" "&amp;$L54,Zoznamy!$AB$4:$AC$16,2,FALSE)),"",VLOOKUP($B54&amp;" "&amp;$L54,Zoznamy!$AB$4:$AC$16,2,FALSE))</f>
        <v/>
      </c>
      <c r="L54" s="24" t="str">
        <f>IF(ISERROR(VLOOKUP($J54,Zoznamy!$L$4:$M$7,2,FALSE)),"",VLOOKUP($J54,Zoznamy!$L$4:$M$7,2,FALSE))</f>
        <v/>
      </c>
      <c r="M54" s="24" t="str">
        <f t="shared" si="1"/>
        <v/>
      </c>
      <c r="N54" s="72" t="str">
        <f>IF(C54="nie",VLOOKUP(B54,Zoznamy!$R$4:$Z$17,9, FALSE),"Vlož hodnotu emisií")</f>
        <v>Vlož hodnotu emisií</v>
      </c>
      <c r="O54" s="123" t="str">
        <f>IF(ISERROR(VLOOKUP($E54,Zoznamy!$T$4:$Y$44,5,FALSE)),"",VLOOKUP($E54,Zoznamy!$T$4:$Y$44,5,FALSE))</f>
        <v/>
      </c>
      <c r="P54" s="32" t="str">
        <f>IF(ISERROR(VLOOKUP($E54,Zoznamy!$T$4:$Y$44,6,FALSE)),"",VLOOKUP($E54,Zoznamy!$T$4:$Y$44,6,FALSE))</f>
        <v/>
      </c>
    </row>
    <row r="55" spans="1:16" x14ac:dyDescent="0.25">
      <c r="A55" s="12"/>
      <c r="B55" s="18" t="s">
        <v>1119</v>
      </c>
      <c r="C55" s="32" t="s">
        <v>1185</v>
      </c>
      <c r="D55" s="14" t="str">
        <f>IF(ISERROR(VLOOKUP($B55,Zoznamy!$R$4:$S$16,2,FALSE)),"",VLOOKUP($B55,Zoznamy!$R$4:$S$16,2,FALSE))</f>
        <v/>
      </c>
      <c r="E55" s="18" t="s">
        <v>1187</v>
      </c>
      <c r="F55" s="18" t="s">
        <v>1259</v>
      </c>
      <c r="G55" s="12" t="s">
        <v>1153</v>
      </c>
      <c r="H55" s="12" t="s">
        <v>1153</v>
      </c>
      <c r="I55" s="24"/>
      <c r="J55" s="24" t="s">
        <v>1156</v>
      </c>
      <c r="K55" s="77" t="str">
        <f>IF(ISERROR(VLOOKUP($B55&amp;" "&amp;$L55,Zoznamy!$AB$4:$AC$16,2,FALSE)),"",VLOOKUP($B55&amp;" "&amp;$L55,Zoznamy!$AB$4:$AC$16,2,FALSE))</f>
        <v/>
      </c>
      <c r="L55" s="24" t="str">
        <f>IF(ISERROR(VLOOKUP($J55,Zoznamy!$L$4:$M$7,2,FALSE)),"",VLOOKUP($J55,Zoznamy!$L$4:$M$7,2,FALSE))</f>
        <v/>
      </c>
      <c r="M55" s="24" t="str">
        <f t="shared" si="1"/>
        <v/>
      </c>
      <c r="N55" s="72" t="str">
        <f>IF(C55="nie",VLOOKUP(B55,Zoznamy!$R$4:$Z$17,9, FALSE),"Vlož hodnotu emisií")</f>
        <v>Vlož hodnotu emisií</v>
      </c>
      <c r="O55" s="123" t="str">
        <f>IF(ISERROR(VLOOKUP($E55,Zoznamy!$T$4:$Y$44,5,FALSE)),"",VLOOKUP($E55,Zoznamy!$T$4:$Y$44,5,FALSE))</f>
        <v/>
      </c>
      <c r="P55" s="32" t="str">
        <f>IF(ISERROR(VLOOKUP($E55,Zoznamy!$T$4:$Y$44,6,FALSE)),"",VLOOKUP($E55,Zoznamy!$T$4:$Y$44,6,FALSE))</f>
        <v/>
      </c>
    </row>
    <row r="56" spans="1:16" x14ac:dyDescent="0.25">
      <c r="A56" s="12"/>
      <c r="B56" s="18" t="s">
        <v>1119</v>
      </c>
      <c r="C56" s="32" t="s">
        <v>1185</v>
      </c>
      <c r="D56" s="14" t="str">
        <f>IF(ISERROR(VLOOKUP($B56,Zoznamy!$R$4:$S$16,2,FALSE)),"",VLOOKUP($B56,Zoznamy!$R$4:$S$16,2,FALSE))</f>
        <v/>
      </c>
      <c r="E56" s="18" t="s">
        <v>1187</v>
      </c>
      <c r="F56" s="18" t="s">
        <v>1259</v>
      </c>
      <c r="G56" s="12" t="s">
        <v>1153</v>
      </c>
      <c r="H56" s="12" t="s">
        <v>1153</v>
      </c>
      <c r="I56" s="24"/>
      <c r="J56" s="24" t="s">
        <v>1156</v>
      </c>
      <c r="K56" s="77" t="str">
        <f>IF(ISERROR(VLOOKUP($B56&amp;" "&amp;$L56,Zoznamy!$AB$4:$AC$16,2,FALSE)),"",VLOOKUP($B56&amp;" "&amp;$L56,Zoznamy!$AB$4:$AC$16,2,FALSE))</f>
        <v/>
      </c>
      <c r="L56" s="24" t="str">
        <f>IF(ISERROR(VLOOKUP($J56,Zoznamy!$L$4:$M$7,2,FALSE)),"",VLOOKUP($J56,Zoznamy!$L$4:$M$7,2,FALSE))</f>
        <v/>
      </c>
      <c r="M56" s="24" t="str">
        <f t="shared" si="1"/>
        <v/>
      </c>
      <c r="N56" s="72" t="str">
        <f>IF(C56="nie",VLOOKUP(B56,Zoznamy!$R$4:$Z$17,9, FALSE),"Vlož hodnotu emisií")</f>
        <v>Vlož hodnotu emisií</v>
      </c>
      <c r="O56" s="123" t="str">
        <f>IF(ISERROR(VLOOKUP($E56,Zoznamy!$T$4:$Y$44,5,FALSE)),"",VLOOKUP($E56,Zoznamy!$T$4:$Y$44,5,FALSE))</f>
        <v/>
      </c>
      <c r="P56" s="32" t="str">
        <f>IF(ISERROR(VLOOKUP($E56,Zoznamy!$T$4:$Y$44,6,FALSE)),"",VLOOKUP($E56,Zoznamy!$T$4:$Y$44,6,FALSE))</f>
        <v/>
      </c>
    </row>
    <row r="57" spans="1:16" x14ac:dyDescent="0.25">
      <c r="A57" s="12"/>
      <c r="B57" s="18" t="s">
        <v>1119</v>
      </c>
      <c r="C57" s="32" t="s">
        <v>1185</v>
      </c>
      <c r="D57" s="14" t="str">
        <f>IF(ISERROR(VLOOKUP($B57,Zoznamy!$R$4:$S$16,2,FALSE)),"",VLOOKUP($B57,Zoznamy!$R$4:$S$16,2,FALSE))</f>
        <v/>
      </c>
      <c r="E57" s="18" t="s">
        <v>1187</v>
      </c>
      <c r="F57" s="18" t="s">
        <v>1259</v>
      </c>
      <c r="G57" s="12" t="s">
        <v>1153</v>
      </c>
      <c r="H57" s="12" t="s">
        <v>1153</v>
      </c>
      <c r="I57" s="24"/>
      <c r="J57" s="24" t="s">
        <v>1156</v>
      </c>
      <c r="K57" s="77" t="str">
        <f>IF(ISERROR(VLOOKUP($B57&amp;" "&amp;$L57,Zoznamy!$AB$4:$AC$16,2,FALSE)),"",VLOOKUP($B57&amp;" "&amp;$L57,Zoznamy!$AB$4:$AC$16,2,FALSE))</f>
        <v/>
      </c>
      <c r="L57" s="24" t="str">
        <f>IF(ISERROR(VLOOKUP($J57,Zoznamy!$L$4:$M$7,2,FALSE)),"",VLOOKUP($J57,Zoznamy!$L$4:$M$7,2,FALSE))</f>
        <v/>
      </c>
      <c r="M57" s="24" t="str">
        <f t="shared" si="1"/>
        <v/>
      </c>
      <c r="N57" s="72" t="str">
        <f>IF(C57="nie",VLOOKUP(B57,Zoznamy!$R$4:$Z$17,9, FALSE),"Vlož hodnotu emisií")</f>
        <v>Vlož hodnotu emisií</v>
      </c>
      <c r="O57" s="123" t="str">
        <f>IF(ISERROR(VLOOKUP($E57,Zoznamy!$T$4:$Y$44,5,FALSE)),"",VLOOKUP($E57,Zoznamy!$T$4:$Y$44,5,FALSE))</f>
        <v/>
      </c>
      <c r="P57" s="32" t="str">
        <f>IF(ISERROR(VLOOKUP($E57,Zoznamy!$T$4:$Y$44,6,FALSE)),"",VLOOKUP($E57,Zoznamy!$T$4:$Y$44,6,FALSE))</f>
        <v/>
      </c>
    </row>
    <row r="58" spans="1:16" x14ac:dyDescent="0.25">
      <c r="A58" s="12"/>
      <c r="B58" s="18" t="s">
        <v>1119</v>
      </c>
      <c r="C58" s="32" t="s">
        <v>1185</v>
      </c>
      <c r="D58" s="14" t="str">
        <f>IF(ISERROR(VLOOKUP($B58,Zoznamy!$R$4:$S$16,2,FALSE)),"",VLOOKUP($B58,Zoznamy!$R$4:$S$16,2,FALSE))</f>
        <v/>
      </c>
      <c r="E58" s="18" t="s">
        <v>1187</v>
      </c>
      <c r="F58" s="18" t="s">
        <v>1259</v>
      </c>
      <c r="G58" s="12" t="s">
        <v>1153</v>
      </c>
      <c r="H58" s="12" t="s">
        <v>1153</v>
      </c>
      <c r="I58" s="24"/>
      <c r="J58" s="24" t="s">
        <v>1156</v>
      </c>
      <c r="K58" s="77" t="str">
        <f>IF(ISERROR(VLOOKUP($B58&amp;" "&amp;$L58,Zoznamy!$AB$4:$AC$16,2,FALSE)),"",VLOOKUP($B58&amp;" "&amp;$L58,Zoznamy!$AB$4:$AC$16,2,FALSE))</f>
        <v/>
      </c>
      <c r="L58" s="24" t="str">
        <f>IF(ISERROR(VLOOKUP($J58,Zoznamy!$L$4:$M$7,2,FALSE)),"",VLOOKUP($J58,Zoznamy!$L$4:$M$7,2,FALSE))</f>
        <v/>
      </c>
      <c r="M58" s="24" t="str">
        <f t="shared" si="1"/>
        <v/>
      </c>
      <c r="N58" s="72" t="str">
        <f>IF(C58="nie",VLOOKUP(B58,Zoznamy!$R$4:$Z$17,9, FALSE),"Vlož hodnotu emisií")</f>
        <v>Vlož hodnotu emisií</v>
      </c>
      <c r="O58" s="123" t="str">
        <f>IF(ISERROR(VLOOKUP($E58,Zoznamy!$T$4:$Y$44,5,FALSE)),"",VLOOKUP($E58,Zoznamy!$T$4:$Y$44,5,FALSE))</f>
        <v/>
      </c>
      <c r="P58" s="32" t="str">
        <f>IF(ISERROR(VLOOKUP($E58,Zoznamy!$T$4:$Y$44,6,FALSE)),"",VLOOKUP($E58,Zoznamy!$T$4:$Y$44,6,FALSE))</f>
        <v/>
      </c>
    </row>
    <row r="59" spans="1:16" x14ac:dyDescent="0.25">
      <c r="A59" s="12"/>
      <c r="B59" s="18" t="s">
        <v>1119</v>
      </c>
      <c r="C59" s="32" t="s">
        <v>1185</v>
      </c>
      <c r="D59" s="14" t="str">
        <f>IF(ISERROR(VLOOKUP($B59,Zoznamy!$R$4:$S$16,2,FALSE)),"",VLOOKUP($B59,Zoznamy!$R$4:$S$16,2,FALSE))</f>
        <v/>
      </c>
      <c r="E59" s="18" t="s">
        <v>1187</v>
      </c>
      <c r="F59" s="18" t="s">
        <v>1259</v>
      </c>
      <c r="G59" s="12" t="s">
        <v>1153</v>
      </c>
      <c r="H59" s="12" t="s">
        <v>1153</v>
      </c>
      <c r="I59" s="24"/>
      <c r="J59" s="24" t="s">
        <v>1156</v>
      </c>
      <c r="K59" s="77" t="str">
        <f>IF(ISERROR(VLOOKUP($B59&amp;" "&amp;$L59,Zoznamy!$AB$4:$AC$16,2,FALSE)),"",VLOOKUP($B59&amp;" "&amp;$L59,Zoznamy!$AB$4:$AC$16,2,FALSE))</f>
        <v/>
      </c>
      <c r="L59" s="24" t="str">
        <f>IF(ISERROR(VLOOKUP($J59,Zoznamy!$L$4:$M$7,2,FALSE)),"",VLOOKUP($J59,Zoznamy!$L$4:$M$7,2,FALSE))</f>
        <v/>
      </c>
      <c r="M59" s="24" t="str">
        <f t="shared" si="1"/>
        <v/>
      </c>
      <c r="N59" s="72" t="str">
        <f>IF(C59="nie",VLOOKUP(B59,Zoznamy!$R$4:$Z$17,9, FALSE),"Vlož hodnotu emisií")</f>
        <v>Vlož hodnotu emisií</v>
      </c>
      <c r="O59" s="123" t="str">
        <f>IF(ISERROR(VLOOKUP($E59,Zoznamy!$T$4:$Y$44,5,FALSE)),"",VLOOKUP($E59,Zoznamy!$T$4:$Y$44,5,FALSE))</f>
        <v/>
      </c>
      <c r="P59" s="32" t="str">
        <f>IF(ISERROR(VLOOKUP($E59,Zoznamy!$T$4:$Y$44,6,FALSE)),"",VLOOKUP($E59,Zoznamy!$T$4:$Y$44,6,FALSE))</f>
        <v/>
      </c>
    </row>
    <row r="60" spans="1:16" x14ac:dyDescent="0.25">
      <c r="A60" s="12"/>
      <c r="B60" s="18" t="s">
        <v>1119</v>
      </c>
      <c r="C60" s="32" t="s">
        <v>1185</v>
      </c>
      <c r="D60" s="14" t="str">
        <f>IF(ISERROR(VLOOKUP($B60,Zoznamy!$R$4:$S$16,2,FALSE)),"",VLOOKUP($B60,Zoznamy!$R$4:$S$16,2,FALSE))</f>
        <v/>
      </c>
      <c r="E60" s="18" t="s">
        <v>1187</v>
      </c>
      <c r="F60" s="18" t="s">
        <v>1259</v>
      </c>
      <c r="G60" s="12" t="s">
        <v>1153</v>
      </c>
      <c r="H60" s="12" t="s">
        <v>1153</v>
      </c>
      <c r="I60" s="24"/>
      <c r="J60" s="24" t="s">
        <v>1156</v>
      </c>
      <c r="K60" s="77" t="str">
        <f>IF(ISERROR(VLOOKUP($B60&amp;" "&amp;$L60,Zoznamy!$AB$4:$AC$16,2,FALSE)),"",VLOOKUP($B60&amp;" "&amp;$L60,Zoznamy!$AB$4:$AC$16,2,FALSE))</f>
        <v/>
      </c>
      <c r="L60" s="24" t="str">
        <f>IF(ISERROR(VLOOKUP($J60,Zoznamy!$L$4:$M$7,2,FALSE)),"",VLOOKUP($J60,Zoznamy!$L$4:$M$7,2,FALSE))</f>
        <v/>
      </c>
      <c r="M60" s="24" t="str">
        <f t="shared" si="1"/>
        <v/>
      </c>
      <c r="N60" s="72" t="str">
        <f>IF(C60="nie",VLOOKUP(B60,Zoznamy!$R$4:$Z$17,9, FALSE),"Vlož hodnotu emisií")</f>
        <v>Vlož hodnotu emisií</v>
      </c>
      <c r="O60" s="123" t="str">
        <f>IF(ISERROR(VLOOKUP($E60,Zoznamy!$T$4:$Y$44,5,FALSE)),"",VLOOKUP($E60,Zoznamy!$T$4:$Y$44,5,FALSE))</f>
        <v/>
      </c>
      <c r="P60" s="32" t="str">
        <f>IF(ISERROR(VLOOKUP($E60,Zoznamy!$T$4:$Y$44,6,FALSE)),"",VLOOKUP($E60,Zoznamy!$T$4:$Y$44,6,FALSE))</f>
        <v/>
      </c>
    </row>
    <row r="61" spans="1:16" x14ac:dyDescent="0.25">
      <c r="A61" s="12"/>
      <c r="B61" s="18" t="s">
        <v>1119</v>
      </c>
      <c r="C61" s="32" t="s">
        <v>1185</v>
      </c>
      <c r="D61" s="14" t="str">
        <f>IF(ISERROR(VLOOKUP($B61,Zoznamy!$R$4:$S$16,2,FALSE)),"",VLOOKUP($B61,Zoznamy!$R$4:$S$16,2,FALSE))</f>
        <v/>
      </c>
      <c r="E61" s="18" t="s">
        <v>1187</v>
      </c>
      <c r="F61" s="18" t="s">
        <v>1259</v>
      </c>
      <c r="G61" s="12" t="s">
        <v>1153</v>
      </c>
      <c r="H61" s="12" t="s">
        <v>1153</v>
      </c>
      <c r="I61" s="24"/>
      <c r="J61" s="24" t="s">
        <v>1156</v>
      </c>
      <c r="K61" s="77" t="str">
        <f>IF(ISERROR(VLOOKUP($B61&amp;" "&amp;$L61,Zoznamy!$AB$4:$AC$16,2,FALSE)),"",VLOOKUP($B61&amp;" "&amp;$L61,Zoznamy!$AB$4:$AC$16,2,FALSE))</f>
        <v/>
      </c>
      <c r="L61" s="24" t="str">
        <f>IF(ISERROR(VLOOKUP($J61,Zoznamy!$L$4:$M$7,2,FALSE)),"",VLOOKUP($J61,Zoznamy!$L$4:$M$7,2,FALSE))</f>
        <v/>
      </c>
      <c r="M61" s="24" t="str">
        <f t="shared" si="1"/>
        <v/>
      </c>
      <c r="N61" s="72" t="str">
        <f>IF(C61="nie",VLOOKUP(B61,Zoznamy!$R$4:$Z$17,9, FALSE),"Vlož hodnotu emisií")</f>
        <v>Vlož hodnotu emisií</v>
      </c>
      <c r="O61" s="123" t="str">
        <f>IF(ISERROR(VLOOKUP($E61,Zoznamy!$T$4:$Y$44,5,FALSE)),"",VLOOKUP($E61,Zoznamy!$T$4:$Y$44,5,FALSE))</f>
        <v/>
      </c>
      <c r="P61" s="32" t="str">
        <f>IF(ISERROR(VLOOKUP($E61,Zoznamy!$T$4:$Y$44,6,FALSE)),"",VLOOKUP($E61,Zoznamy!$T$4:$Y$44,6,FALSE))</f>
        <v/>
      </c>
    </row>
    <row r="62" spans="1:16" x14ac:dyDescent="0.25">
      <c r="A62" s="12"/>
      <c r="B62" s="18" t="s">
        <v>1119</v>
      </c>
      <c r="C62" s="32" t="s">
        <v>1185</v>
      </c>
      <c r="D62" s="14" t="str">
        <f>IF(ISERROR(VLOOKUP($B62,Zoznamy!$R$4:$S$16,2,FALSE)),"",VLOOKUP($B62,Zoznamy!$R$4:$S$16,2,FALSE))</f>
        <v/>
      </c>
      <c r="E62" s="18" t="s">
        <v>1187</v>
      </c>
      <c r="F62" s="18" t="s">
        <v>1259</v>
      </c>
      <c r="G62" s="12" t="s">
        <v>1153</v>
      </c>
      <c r="H62" s="12" t="s">
        <v>1153</v>
      </c>
      <c r="I62" s="24"/>
      <c r="J62" s="24" t="s">
        <v>1156</v>
      </c>
      <c r="K62" s="77" t="str">
        <f>IF(ISERROR(VLOOKUP($B62&amp;" "&amp;$L62,Zoznamy!$AB$4:$AC$16,2,FALSE)),"",VLOOKUP($B62&amp;" "&amp;$L62,Zoznamy!$AB$4:$AC$16,2,FALSE))</f>
        <v/>
      </c>
      <c r="L62" s="24" t="str">
        <f>IF(ISERROR(VLOOKUP($J62,Zoznamy!$L$4:$M$7,2,FALSE)),"",VLOOKUP($J62,Zoznamy!$L$4:$M$7,2,FALSE))</f>
        <v/>
      </c>
      <c r="M62" s="24" t="str">
        <f t="shared" si="1"/>
        <v/>
      </c>
      <c r="N62" s="72" t="str">
        <f>IF(C62="nie",VLOOKUP(B62,Zoznamy!$R$4:$Z$17,9, FALSE),"Vlož hodnotu emisií")</f>
        <v>Vlož hodnotu emisií</v>
      </c>
      <c r="O62" s="123" t="str">
        <f>IF(ISERROR(VLOOKUP($E62,Zoznamy!$T$4:$Y$44,5,FALSE)),"",VLOOKUP($E62,Zoznamy!$T$4:$Y$44,5,FALSE))</f>
        <v/>
      </c>
      <c r="P62" s="32" t="str">
        <f>IF(ISERROR(VLOOKUP($E62,Zoznamy!$T$4:$Y$44,6,FALSE)),"",VLOOKUP($E62,Zoznamy!$T$4:$Y$44,6,FALSE))</f>
        <v/>
      </c>
    </row>
    <row r="63" spans="1:16" x14ac:dyDescent="0.25">
      <c r="A63" s="12"/>
      <c r="B63" s="18" t="s">
        <v>1119</v>
      </c>
      <c r="C63" s="32" t="s">
        <v>1185</v>
      </c>
      <c r="D63" s="14" t="str">
        <f>IF(ISERROR(VLOOKUP($B63,Zoznamy!$R$4:$S$16,2,FALSE)),"",VLOOKUP($B63,Zoznamy!$R$4:$S$16,2,FALSE))</f>
        <v/>
      </c>
      <c r="E63" s="18" t="s">
        <v>1187</v>
      </c>
      <c r="F63" s="18" t="s">
        <v>1259</v>
      </c>
      <c r="G63" s="12" t="s">
        <v>1153</v>
      </c>
      <c r="H63" s="12" t="s">
        <v>1153</v>
      </c>
      <c r="I63" s="24"/>
      <c r="J63" s="24" t="s">
        <v>1156</v>
      </c>
      <c r="K63" s="77" t="str">
        <f>IF(ISERROR(VLOOKUP($B63&amp;" "&amp;$L63,Zoznamy!$AB$4:$AC$16,2,FALSE)),"",VLOOKUP($B63&amp;" "&amp;$L63,Zoznamy!$AB$4:$AC$16,2,FALSE))</f>
        <v/>
      </c>
      <c r="L63" s="24" t="str">
        <f>IF(ISERROR(VLOOKUP($J63,Zoznamy!$L$4:$M$7,2,FALSE)),"",VLOOKUP($J63,Zoznamy!$L$4:$M$7,2,FALSE))</f>
        <v/>
      </c>
      <c r="M63" s="24" t="str">
        <f t="shared" si="1"/>
        <v/>
      </c>
      <c r="N63" s="72" t="str">
        <f>IF(C63="nie",VLOOKUP(B63,Zoznamy!$R$4:$Z$17,9, FALSE),"Vlož hodnotu emisií")</f>
        <v>Vlož hodnotu emisií</v>
      </c>
      <c r="O63" s="123" t="str">
        <f>IF(ISERROR(VLOOKUP($E63,Zoznamy!$T$4:$Y$44,5,FALSE)),"",VLOOKUP($E63,Zoznamy!$T$4:$Y$44,5,FALSE))</f>
        <v/>
      </c>
      <c r="P63" s="32" t="str">
        <f>IF(ISERROR(VLOOKUP($E63,Zoznamy!$T$4:$Y$44,6,FALSE)),"",VLOOKUP($E63,Zoznamy!$T$4:$Y$44,6,FALSE))</f>
        <v/>
      </c>
    </row>
    <row r="64" spans="1:16" x14ac:dyDescent="0.25">
      <c r="A64" s="12"/>
      <c r="B64" s="18" t="s">
        <v>1119</v>
      </c>
      <c r="C64" s="32" t="s">
        <v>1185</v>
      </c>
      <c r="D64" s="14" t="str">
        <f>IF(ISERROR(VLOOKUP($B64,Zoznamy!$R$4:$S$16,2,FALSE)),"",VLOOKUP($B64,Zoznamy!$R$4:$S$16,2,FALSE))</f>
        <v/>
      </c>
      <c r="E64" s="18" t="s">
        <v>1187</v>
      </c>
      <c r="F64" s="18" t="s">
        <v>1259</v>
      </c>
      <c r="G64" s="12" t="s">
        <v>1153</v>
      </c>
      <c r="H64" s="12" t="s">
        <v>1153</v>
      </c>
      <c r="I64" s="24"/>
      <c r="J64" s="24" t="s">
        <v>1156</v>
      </c>
      <c r="K64" s="77" t="str">
        <f>IF(ISERROR(VLOOKUP($B64&amp;" "&amp;$L64,Zoznamy!$AB$4:$AC$16,2,FALSE)),"",VLOOKUP($B64&amp;" "&amp;$L64,Zoznamy!$AB$4:$AC$16,2,FALSE))</f>
        <v/>
      </c>
      <c r="L64" s="24" t="str">
        <f>IF(ISERROR(VLOOKUP($J64,Zoznamy!$L$4:$M$7,2,FALSE)),"",VLOOKUP($J64,Zoznamy!$L$4:$M$7,2,FALSE))</f>
        <v/>
      </c>
      <c r="M64" s="24" t="str">
        <f t="shared" si="1"/>
        <v/>
      </c>
      <c r="N64" s="72" t="str">
        <f>IF(C64="nie",VLOOKUP(B64,Zoznamy!$R$4:$Z$17,9, FALSE),"Vlož hodnotu emisií")</f>
        <v>Vlož hodnotu emisií</v>
      </c>
      <c r="O64" s="123" t="str">
        <f>IF(ISERROR(VLOOKUP($E64,Zoznamy!$T$4:$Y$44,5,FALSE)),"",VLOOKUP($E64,Zoznamy!$T$4:$Y$44,5,FALSE))</f>
        <v/>
      </c>
      <c r="P64" s="32" t="str">
        <f>IF(ISERROR(VLOOKUP($E64,Zoznamy!$T$4:$Y$44,6,FALSE)),"",VLOOKUP($E64,Zoznamy!$T$4:$Y$44,6,FALSE))</f>
        <v/>
      </c>
    </row>
    <row r="65" spans="1:16" x14ac:dyDescent="0.25">
      <c r="A65" s="12"/>
      <c r="B65" s="18" t="s">
        <v>1119</v>
      </c>
      <c r="C65" s="32" t="s">
        <v>1185</v>
      </c>
      <c r="D65" s="14" t="str">
        <f>IF(ISERROR(VLOOKUP($B65,Zoznamy!$R$4:$S$16,2,FALSE)),"",VLOOKUP($B65,Zoznamy!$R$4:$S$16,2,FALSE))</f>
        <v/>
      </c>
      <c r="E65" s="18" t="s">
        <v>1187</v>
      </c>
      <c r="F65" s="18" t="s">
        <v>1259</v>
      </c>
      <c r="G65" s="12" t="s">
        <v>1153</v>
      </c>
      <c r="H65" s="12" t="s">
        <v>1153</v>
      </c>
      <c r="I65" s="24"/>
      <c r="J65" s="24" t="s">
        <v>1156</v>
      </c>
      <c r="K65" s="77" t="str">
        <f>IF(ISERROR(VLOOKUP($B65&amp;" "&amp;$L65,Zoznamy!$AB$4:$AC$16,2,FALSE)),"",VLOOKUP($B65&amp;" "&amp;$L65,Zoznamy!$AB$4:$AC$16,2,FALSE))</f>
        <v/>
      </c>
      <c r="L65" s="24" t="str">
        <f>IF(ISERROR(VLOOKUP($J65,Zoznamy!$L$4:$M$7,2,FALSE)),"",VLOOKUP($J65,Zoznamy!$L$4:$M$7,2,FALSE))</f>
        <v/>
      </c>
      <c r="M65" s="24" t="str">
        <f t="shared" si="1"/>
        <v/>
      </c>
      <c r="N65" s="72" t="str">
        <f>IF(C65="nie",VLOOKUP(B65,Zoznamy!$R$4:$Z$17,9, FALSE),"Vlož hodnotu emisií")</f>
        <v>Vlož hodnotu emisií</v>
      </c>
      <c r="O65" s="123" t="str">
        <f>IF(ISERROR(VLOOKUP($E65,Zoznamy!$T$4:$Y$44,5,FALSE)),"",VLOOKUP($E65,Zoznamy!$T$4:$Y$44,5,FALSE))</f>
        <v/>
      </c>
      <c r="P65" s="32" t="str">
        <f>IF(ISERROR(VLOOKUP($E65,Zoznamy!$T$4:$Y$44,6,FALSE)),"",VLOOKUP($E65,Zoznamy!$T$4:$Y$44,6,FALSE))</f>
        <v/>
      </c>
    </row>
    <row r="66" spans="1:16" x14ac:dyDescent="0.25">
      <c r="A66" s="12"/>
      <c r="B66" s="18" t="s">
        <v>1119</v>
      </c>
      <c r="C66" s="32" t="s">
        <v>1185</v>
      </c>
      <c r="D66" s="14" t="str">
        <f>IF(ISERROR(VLOOKUP($B66,Zoznamy!$R$4:$S$16,2,FALSE)),"",VLOOKUP($B66,Zoznamy!$R$4:$S$16,2,FALSE))</f>
        <v/>
      </c>
      <c r="E66" s="18" t="s">
        <v>1187</v>
      </c>
      <c r="F66" s="18" t="s">
        <v>1259</v>
      </c>
      <c r="G66" s="12" t="s">
        <v>1153</v>
      </c>
      <c r="H66" s="12" t="s">
        <v>1153</v>
      </c>
      <c r="I66" s="24"/>
      <c r="J66" s="24" t="s">
        <v>1156</v>
      </c>
      <c r="K66" s="77" t="str">
        <f>IF(ISERROR(VLOOKUP($B66&amp;" "&amp;$L66,Zoznamy!$AB$4:$AC$16,2,FALSE)),"",VLOOKUP($B66&amp;" "&amp;$L66,Zoznamy!$AB$4:$AC$16,2,FALSE))</f>
        <v/>
      </c>
      <c r="L66" s="24" t="str">
        <f>IF(ISERROR(VLOOKUP($J66,Zoznamy!$L$4:$M$7,2,FALSE)),"",VLOOKUP($J66,Zoznamy!$L$4:$M$7,2,FALSE))</f>
        <v/>
      </c>
      <c r="M66" s="24" t="str">
        <f t="shared" si="1"/>
        <v/>
      </c>
      <c r="N66" s="72" t="str">
        <f>IF(C66="nie",VLOOKUP(B66,Zoznamy!$R$4:$Z$17,9, FALSE),"Vlož hodnotu emisií")</f>
        <v>Vlož hodnotu emisií</v>
      </c>
      <c r="O66" s="123" t="str">
        <f>IF(ISERROR(VLOOKUP($E66,Zoznamy!$T$4:$Y$44,5,FALSE)),"",VLOOKUP($E66,Zoznamy!$T$4:$Y$44,5,FALSE))</f>
        <v/>
      </c>
      <c r="P66" s="32" t="str">
        <f>IF(ISERROR(VLOOKUP($E66,Zoznamy!$T$4:$Y$44,6,FALSE)),"",VLOOKUP($E66,Zoznamy!$T$4:$Y$44,6,FALSE))</f>
        <v/>
      </c>
    </row>
    <row r="67" spans="1:16" x14ac:dyDescent="0.25">
      <c r="A67" s="12"/>
      <c r="B67" s="18" t="s">
        <v>1119</v>
      </c>
      <c r="C67" s="32" t="s">
        <v>1185</v>
      </c>
      <c r="D67" s="14" t="str">
        <f>IF(ISERROR(VLOOKUP($B67,Zoznamy!$R$4:$S$16,2,FALSE)),"",VLOOKUP($B67,Zoznamy!$R$4:$S$16,2,FALSE))</f>
        <v/>
      </c>
      <c r="E67" s="18" t="s">
        <v>1187</v>
      </c>
      <c r="F67" s="18" t="s">
        <v>1259</v>
      </c>
      <c r="G67" s="12" t="s">
        <v>1153</v>
      </c>
      <c r="H67" s="12" t="s">
        <v>1153</v>
      </c>
      <c r="I67" s="24"/>
      <c r="J67" s="24" t="s">
        <v>1156</v>
      </c>
      <c r="K67" s="77" t="str">
        <f>IF(ISERROR(VLOOKUP($B67&amp;" "&amp;$L67,Zoznamy!$AB$4:$AC$16,2,FALSE)),"",VLOOKUP($B67&amp;" "&amp;$L67,Zoznamy!$AB$4:$AC$16,2,FALSE))</f>
        <v/>
      </c>
      <c r="L67" s="24" t="str">
        <f>IF(ISERROR(VLOOKUP($J67,Zoznamy!$L$4:$M$7,2,FALSE)),"",VLOOKUP($J67,Zoznamy!$L$4:$M$7,2,FALSE))</f>
        <v/>
      </c>
      <c r="M67" s="24" t="str">
        <f t="shared" si="1"/>
        <v/>
      </c>
      <c r="N67" s="72" t="str">
        <f>IF(C67="nie",VLOOKUP(B67,Zoznamy!$R$4:$Z$17,9, FALSE),"Vlož hodnotu emisií")</f>
        <v>Vlož hodnotu emisií</v>
      </c>
      <c r="O67" s="123" t="str">
        <f>IF(ISERROR(VLOOKUP($E67,Zoznamy!$T$4:$Y$44,5,FALSE)),"",VLOOKUP($E67,Zoznamy!$T$4:$Y$44,5,FALSE))</f>
        <v/>
      </c>
      <c r="P67" s="32" t="str">
        <f>IF(ISERROR(VLOOKUP($E67,Zoznamy!$T$4:$Y$44,6,FALSE)),"",VLOOKUP($E67,Zoznamy!$T$4:$Y$44,6,FALSE))</f>
        <v/>
      </c>
    </row>
    <row r="68" spans="1:16" x14ac:dyDescent="0.25">
      <c r="A68" s="12"/>
      <c r="B68" s="18" t="s">
        <v>1119</v>
      </c>
      <c r="C68" s="32" t="s">
        <v>1185</v>
      </c>
      <c r="D68" s="14" t="str">
        <f>IF(ISERROR(VLOOKUP($B68,Zoznamy!$R$4:$S$16,2,FALSE)),"",VLOOKUP($B68,Zoznamy!$R$4:$S$16,2,FALSE))</f>
        <v/>
      </c>
      <c r="E68" s="18" t="s">
        <v>1187</v>
      </c>
      <c r="F68" s="18" t="s">
        <v>1259</v>
      </c>
      <c r="G68" s="12" t="s">
        <v>1153</v>
      </c>
      <c r="H68" s="12" t="s">
        <v>1153</v>
      </c>
      <c r="I68" s="24"/>
      <c r="J68" s="24" t="s">
        <v>1156</v>
      </c>
      <c r="K68" s="77" t="str">
        <f>IF(ISERROR(VLOOKUP($B68&amp;" "&amp;$L68,Zoznamy!$AB$4:$AC$16,2,FALSE)),"",VLOOKUP($B68&amp;" "&amp;$L68,Zoznamy!$AB$4:$AC$16,2,FALSE))</f>
        <v/>
      </c>
      <c r="L68" s="24" t="str">
        <f>IF(ISERROR(VLOOKUP($J68,Zoznamy!$L$4:$M$7,2,FALSE)),"",VLOOKUP($J68,Zoznamy!$L$4:$M$7,2,FALSE))</f>
        <v/>
      </c>
      <c r="M68" s="24" t="str">
        <f t="shared" si="1"/>
        <v/>
      </c>
      <c r="N68" s="72" t="str">
        <f>IF(C68="nie",VLOOKUP(B68,Zoznamy!$R$4:$Z$17,9, FALSE),"Vlož hodnotu emisií")</f>
        <v>Vlož hodnotu emisií</v>
      </c>
      <c r="O68" s="123" t="str">
        <f>IF(ISERROR(VLOOKUP($E68,Zoznamy!$T$4:$Y$44,5,FALSE)),"",VLOOKUP($E68,Zoznamy!$T$4:$Y$44,5,FALSE))</f>
        <v/>
      </c>
      <c r="P68" s="32" t="str">
        <f>IF(ISERROR(VLOOKUP($E68,Zoznamy!$T$4:$Y$44,6,FALSE)),"",VLOOKUP($E68,Zoznamy!$T$4:$Y$44,6,FALSE))</f>
        <v/>
      </c>
    </row>
    <row r="69" spans="1:16" x14ac:dyDescent="0.25">
      <c r="A69" s="12"/>
      <c r="B69" s="18" t="s">
        <v>1119</v>
      </c>
      <c r="C69" s="32" t="s">
        <v>1185</v>
      </c>
      <c r="D69" s="14" t="str">
        <f>IF(ISERROR(VLOOKUP($B69,Zoznamy!$R$4:$S$16,2,FALSE)),"",VLOOKUP($B69,Zoznamy!$R$4:$S$16,2,FALSE))</f>
        <v/>
      </c>
      <c r="E69" s="18" t="s">
        <v>1187</v>
      </c>
      <c r="F69" s="18" t="s">
        <v>1259</v>
      </c>
      <c r="G69" s="12" t="s">
        <v>1153</v>
      </c>
      <c r="H69" s="12" t="s">
        <v>1153</v>
      </c>
      <c r="I69" s="24"/>
      <c r="J69" s="24" t="s">
        <v>1156</v>
      </c>
      <c r="K69" s="77" t="str">
        <f>IF(ISERROR(VLOOKUP($B69&amp;" "&amp;$L69,Zoznamy!$AB$4:$AC$16,2,FALSE)),"",VLOOKUP($B69&amp;" "&amp;$L69,Zoznamy!$AB$4:$AC$16,2,FALSE))</f>
        <v/>
      </c>
      <c r="L69" s="24" t="str">
        <f>IF(ISERROR(VLOOKUP($J69,Zoznamy!$L$4:$M$7,2,FALSE)),"",VLOOKUP($J69,Zoznamy!$L$4:$M$7,2,FALSE))</f>
        <v/>
      </c>
      <c r="M69" s="24" t="str">
        <f t="shared" si="1"/>
        <v/>
      </c>
      <c r="N69" s="72" t="str">
        <f>IF(C69="nie",VLOOKUP(B69,Zoznamy!$R$4:$Z$17,9, FALSE),"Vlož hodnotu emisií")</f>
        <v>Vlož hodnotu emisií</v>
      </c>
      <c r="O69" s="123" t="str">
        <f>IF(ISERROR(VLOOKUP($E69,Zoznamy!$T$4:$Y$44,5,FALSE)),"",VLOOKUP($E69,Zoznamy!$T$4:$Y$44,5,FALSE))</f>
        <v/>
      </c>
      <c r="P69" s="32" t="str">
        <f>IF(ISERROR(VLOOKUP($E69,Zoznamy!$T$4:$Y$44,6,FALSE)),"",VLOOKUP($E69,Zoznamy!$T$4:$Y$44,6,FALSE))</f>
        <v/>
      </c>
    </row>
    <row r="70" spans="1:16" x14ac:dyDescent="0.25">
      <c r="A70" s="12"/>
      <c r="B70" s="18" t="s">
        <v>1119</v>
      </c>
      <c r="C70" s="32" t="s">
        <v>1185</v>
      </c>
      <c r="D70" s="14" t="str">
        <f>IF(ISERROR(VLOOKUP($B70,Zoznamy!$R$4:$S$16,2,FALSE)),"",VLOOKUP($B70,Zoznamy!$R$4:$S$16,2,FALSE))</f>
        <v/>
      </c>
      <c r="E70" s="18" t="s">
        <v>1187</v>
      </c>
      <c r="F70" s="18" t="s">
        <v>1259</v>
      </c>
      <c r="G70" s="12" t="s">
        <v>1153</v>
      </c>
      <c r="H70" s="12" t="s">
        <v>1153</v>
      </c>
      <c r="I70" s="24"/>
      <c r="J70" s="24" t="s">
        <v>1156</v>
      </c>
      <c r="K70" s="77" t="str">
        <f>IF(ISERROR(VLOOKUP($B70&amp;" "&amp;$L70,Zoznamy!$AB$4:$AC$16,2,FALSE)),"",VLOOKUP($B70&amp;" "&amp;$L70,Zoznamy!$AB$4:$AC$16,2,FALSE))</f>
        <v/>
      </c>
      <c r="L70" s="24" t="str">
        <f>IF(ISERROR(VLOOKUP($J70,Zoznamy!$L$4:$M$7,2,FALSE)),"",VLOOKUP($J70,Zoznamy!$L$4:$M$7,2,FALSE))</f>
        <v/>
      </c>
      <c r="M70" s="24" t="str">
        <f t="shared" si="1"/>
        <v/>
      </c>
      <c r="N70" s="72" t="str">
        <f>IF(C70="nie",VLOOKUP(B70,Zoznamy!$R$4:$Z$17,9, FALSE),"Vlož hodnotu emisií")</f>
        <v>Vlož hodnotu emisií</v>
      </c>
      <c r="O70" s="123" t="str">
        <f>IF(ISERROR(VLOOKUP($E70,Zoznamy!$T$4:$Y$44,5,FALSE)),"",VLOOKUP($E70,Zoznamy!$T$4:$Y$44,5,FALSE))</f>
        <v/>
      </c>
      <c r="P70" s="32" t="str">
        <f>IF(ISERROR(VLOOKUP($E70,Zoznamy!$T$4:$Y$44,6,FALSE)),"",VLOOKUP($E70,Zoznamy!$T$4:$Y$44,6,FALSE))</f>
        <v/>
      </c>
    </row>
    <row r="71" spans="1:16" x14ac:dyDescent="0.25">
      <c r="A71" s="12"/>
      <c r="B71" s="18" t="s">
        <v>1119</v>
      </c>
      <c r="C71" s="32" t="s">
        <v>1185</v>
      </c>
      <c r="D71" s="14" t="str">
        <f>IF(ISERROR(VLOOKUP($B71,Zoznamy!$R$4:$S$16,2,FALSE)),"",VLOOKUP($B71,Zoznamy!$R$4:$S$16,2,FALSE))</f>
        <v/>
      </c>
      <c r="E71" s="18" t="s">
        <v>1187</v>
      </c>
      <c r="F71" s="18" t="s">
        <v>1259</v>
      </c>
      <c r="G71" s="12" t="s">
        <v>1153</v>
      </c>
      <c r="H71" s="12" t="s">
        <v>1153</v>
      </c>
      <c r="I71" s="24"/>
      <c r="J71" s="24" t="s">
        <v>1156</v>
      </c>
      <c r="K71" s="77" t="str">
        <f>IF(ISERROR(VLOOKUP($B71&amp;" "&amp;$L71,Zoznamy!$AB$4:$AC$16,2,FALSE)),"",VLOOKUP($B71&amp;" "&amp;$L71,Zoznamy!$AB$4:$AC$16,2,FALSE))</f>
        <v/>
      </c>
      <c r="L71" s="24" t="str">
        <f>IF(ISERROR(VLOOKUP($J71,Zoznamy!$L$4:$M$7,2,FALSE)),"",VLOOKUP($J71,Zoznamy!$L$4:$M$7,2,FALSE))</f>
        <v/>
      </c>
      <c r="M71" s="24" t="str">
        <f t="shared" si="1"/>
        <v/>
      </c>
      <c r="N71" s="72" t="str">
        <f>IF(C71="nie",VLOOKUP(B71,Zoznamy!$R$4:$Z$17,9, FALSE),"Vlož hodnotu emisií")</f>
        <v>Vlož hodnotu emisií</v>
      </c>
      <c r="O71" s="123" t="str">
        <f>IF(ISERROR(VLOOKUP($E71,Zoznamy!$T$4:$Y$44,5,FALSE)),"",VLOOKUP($E71,Zoznamy!$T$4:$Y$44,5,FALSE))</f>
        <v/>
      </c>
      <c r="P71" s="32" t="str">
        <f>IF(ISERROR(VLOOKUP($E71,Zoznamy!$T$4:$Y$44,6,FALSE)),"",VLOOKUP($E71,Zoznamy!$T$4:$Y$44,6,FALSE))</f>
        <v/>
      </c>
    </row>
    <row r="72" spans="1:16" x14ac:dyDescent="0.25">
      <c r="A72" s="12"/>
      <c r="B72" s="18" t="s">
        <v>1119</v>
      </c>
      <c r="C72" s="32" t="s">
        <v>1185</v>
      </c>
      <c r="D72" s="14" t="str">
        <f>IF(ISERROR(VLOOKUP($B72,Zoznamy!$R$4:$S$16,2,FALSE)),"",VLOOKUP($B72,Zoznamy!$R$4:$S$16,2,FALSE))</f>
        <v/>
      </c>
      <c r="E72" s="18" t="s">
        <v>1187</v>
      </c>
      <c r="F72" s="18" t="s">
        <v>1259</v>
      </c>
      <c r="G72" s="12" t="s">
        <v>1153</v>
      </c>
      <c r="H72" s="12" t="s">
        <v>1153</v>
      </c>
      <c r="I72" s="24"/>
      <c r="J72" s="24" t="s">
        <v>1156</v>
      </c>
      <c r="K72" s="77" t="str">
        <f>IF(ISERROR(VLOOKUP($B72&amp;" "&amp;$L72,Zoznamy!$AB$4:$AC$16,2,FALSE)),"",VLOOKUP($B72&amp;" "&amp;$L72,Zoznamy!$AB$4:$AC$16,2,FALSE))</f>
        <v/>
      </c>
      <c r="L72" s="24" t="str">
        <f>IF(ISERROR(VLOOKUP($J72,Zoznamy!$L$4:$M$7,2,FALSE)),"",VLOOKUP($J72,Zoznamy!$L$4:$M$7,2,FALSE))</f>
        <v/>
      </c>
      <c r="M72" s="24" t="str">
        <f t="shared" si="1"/>
        <v/>
      </c>
      <c r="N72" s="72" t="str">
        <f>IF(C72="nie",VLOOKUP(B72,Zoznamy!$R$4:$Z$17,9, FALSE),"Vlož hodnotu emisií")</f>
        <v>Vlož hodnotu emisií</v>
      </c>
      <c r="O72" s="123" t="str">
        <f>IF(ISERROR(VLOOKUP($E72,Zoznamy!$T$4:$Y$44,5,FALSE)),"",VLOOKUP($E72,Zoznamy!$T$4:$Y$44,5,FALSE))</f>
        <v/>
      </c>
      <c r="P72" s="32" t="str">
        <f>IF(ISERROR(VLOOKUP($E72,Zoznamy!$T$4:$Y$44,6,FALSE)),"",VLOOKUP($E72,Zoznamy!$T$4:$Y$44,6,FALSE))</f>
        <v/>
      </c>
    </row>
    <row r="73" spans="1:16" x14ac:dyDescent="0.25">
      <c r="A73" s="12"/>
      <c r="B73" s="18" t="s">
        <v>1119</v>
      </c>
      <c r="C73" s="32" t="s">
        <v>1185</v>
      </c>
      <c r="D73" s="14" t="str">
        <f>IF(ISERROR(VLOOKUP($B73,Zoznamy!$R$4:$S$16,2,FALSE)),"",VLOOKUP($B73,Zoznamy!$R$4:$S$16,2,FALSE))</f>
        <v/>
      </c>
      <c r="E73" s="18" t="s">
        <v>1187</v>
      </c>
      <c r="F73" s="18" t="s">
        <v>1259</v>
      </c>
      <c r="G73" s="12" t="s">
        <v>1153</v>
      </c>
      <c r="H73" s="12" t="s">
        <v>1153</v>
      </c>
      <c r="I73" s="24"/>
      <c r="J73" s="24" t="s">
        <v>1156</v>
      </c>
      <c r="K73" s="77" t="str">
        <f>IF(ISERROR(VLOOKUP($B73&amp;" "&amp;$L73,Zoznamy!$AB$4:$AC$16,2,FALSE)),"",VLOOKUP($B73&amp;" "&amp;$L73,Zoznamy!$AB$4:$AC$16,2,FALSE))</f>
        <v/>
      </c>
      <c r="L73" s="24" t="str">
        <f>IF(ISERROR(VLOOKUP($J73,Zoznamy!$L$4:$M$7,2,FALSE)),"",VLOOKUP($J73,Zoznamy!$L$4:$M$7,2,FALSE))</f>
        <v/>
      </c>
      <c r="M73" s="24" t="str">
        <f t="shared" ref="M73:M136" si="2">IF(ISERROR(I73*K73),"",I73*K73)</f>
        <v/>
      </c>
      <c r="N73" s="72" t="str">
        <f>IF(C73="nie",VLOOKUP(B73,Zoznamy!$R$4:$Z$17,9, FALSE),"Vlož hodnotu emisií")</f>
        <v>Vlož hodnotu emisií</v>
      </c>
      <c r="O73" s="123" t="str">
        <f>IF(ISERROR(VLOOKUP($E73,Zoznamy!$T$4:$Y$44,5,FALSE)),"",VLOOKUP($E73,Zoznamy!$T$4:$Y$44,5,FALSE))</f>
        <v/>
      </c>
      <c r="P73" s="32" t="str">
        <f>IF(ISERROR(VLOOKUP($E73,Zoznamy!$T$4:$Y$44,6,FALSE)),"",VLOOKUP($E73,Zoznamy!$T$4:$Y$44,6,FALSE))</f>
        <v/>
      </c>
    </row>
    <row r="74" spans="1:16" x14ac:dyDescent="0.25">
      <c r="A74" s="12"/>
      <c r="B74" s="18" t="s">
        <v>1119</v>
      </c>
      <c r="C74" s="32" t="s">
        <v>1185</v>
      </c>
      <c r="D74" s="14" t="str">
        <f>IF(ISERROR(VLOOKUP($B74,Zoznamy!$R$4:$S$16,2,FALSE)),"",VLOOKUP($B74,Zoznamy!$R$4:$S$16,2,FALSE))</f>
        <v/>
      </c>
      <c r="E74" s="18" t="s">
        <v>1187</v>
      </c>
      <c r="F74" s="18" t="s">
        <v>1259</v>
      </c>
      <c r="G74" s="12" t="s">
        <v>1153</v>
      </c>
      <c r="H74" s="12" t="s">
        <v>1153</v>
      </c>
      <c r="I74" s="24"/>
      <c r="J74" s="24" t="s">
        <v>1156</v>
      </c>
      <c r="K74" s="77" t="str">
        <f>IF(ISERROR(VLOOKUP($B74&amp;" "&amp;$L74,Zoznamy!$AB$4:$AC$16,2,FALSE)),"",VLOOKUP($B74&amp;" "&amp;$L74,Zoznamy!$AB$4:$AC$16,2,FALSE))</f>
        <v/>
      </c>
      <c r="L74" s="24" t="str">
        <f>IF(ISERROR(VLOOKUP($J74,Zoznamy!$L$4:$M$7,2,FALSE)),"",VLOOKUP($J74,Zoznamy!$L$4:$M$7,2,FALSE))</f>
        <v/>
      </c>
      <c r="M74" s="24" t="str">
        <f t="shared" si="2"/>
        <v/>
      </c>
      <c r="N74" s="72" t="str">
        <f>IF(C74="nie",VLOOKUP(B74,Zoznamy!$R$4:$Z$17,9, FALSE),"Vlož hodnotu emisií")</f>
        <v>Vlož hodnotu emisií</v>
      </c>
      <c r="O74" s="123" t="str">
        <f>IF(ISERROR(VLOOKUP($E74,Zoznamy!$T$4:$Y$44,5,FALSE)),"",VLOOKUP($E74,Zoznamy!$T$4:$Y$44,5,FALSE))</f>
        <v/>
      </c>
      <c r="P74" s="32" t="str">
        <f>IF(ISERROR(VLOOKUP($E74,Zoznamy!$T$4:$Y$44,6,FALSE)),"",VLOOKUP($E74,Zoznamy!$T$4:$Y$44,6,FALSE))</f>
        <v/>
      </c>
    </row>
    <row r="75" spans="1:16" x14ac:dyDescent="0.25">
      <c r="A75" s="12"/>
      <c r="B75" s="18" t="s">
        <v>1119</v>
      </c>
      <c r="C75" s="32" t="s">
        <v>1185</v>
      </c>
      <c r="D75" s="14" t="str">
        <f>IF(ISERROR(VLOOKUP($B75,Zoznamy!$R$4:$S$16,2,FALSE)),"",VLOOKUP($B75,Zoznamy!$R$4:$S$16,2,FALSE))</f>
        <v/>
      </c>
      <c r="E75" s="18" t="s">
        <v>1187</v>
      </c>
      <c r="F75" s="18" t="s">
        <v>1259</v>
      </c>
      <c r="G75" s="12" t="s">
        <v>1153</v>
      </c>
      <c r="H75" s="12" t="s">
        <v>1153</v>
      </c>
      <c r="I75" s="24"/>
      <c r="J75" s="24" t="s">
        <v>1156</v>
      </c>
      <c r="K75" s="77" t="str">
        <f>IF(ISERROR(VLOOKUP($B75&amp;" "&amp;$L75,Zoznamy!$AB$4:$AC$16,2,FALSE)),"",VLOOKUP($B75&amp;" "&amp;$L75,Zoznamy!$AB$4:$AC$16,2,FALSE))</f>
        <v/>
      </c>
      <c r="L75" s="24" t="str">
        <f>IF(ISERROR(VLOOKUP($J75,Zoznamy!$L$4:$M$7,2,FALSE)),"",VLOOKUP($J75,Zoznamy!$L$4:$M$7,2,FALSE))</f>
        <v/>
      </c>
      <c r="M75" s="24" t="str">
        <f t="shared" si="2"/>
        <v/>
      </c>
      <c r="N75" s="72" t="str">
        <f>IF(C75="nie",VLOOKUP(B75,Zoznamy!$R$4:$Z$17,9, FALSE),"Vlož hodnotu emisií")</f>
        <v>Vlož hodnotu emisií</v>
      </c>
      <c r="O75" s="123" t="str">
        <f>IF(ISERROR(VLOOKUP($E75,Zoznamy!$T$4:$Y$44,5,FALSE)),"",VLOOKUP($E75,Zoznamy!$T$4:$Y$44,5,FALSE))</f>
        <v/>
      </c>
      <c r="P75" s="32" t="str">
        <f>IF(ISERROR(VLOOKUP($E75,Zoznamy!$T$4:$Y$44,6,FALSE)),"",VLOOKUP($E75,Zoznamy!$T$4:$Y$44,6,FALSE))</f>
        <v/>
      </c>
    </row>
    <row r="76" spans="1:16" x14ac:dyDescent="0.25">
      <c r="A76" s="12"/>
      <c r="B76" s="18" t="s">
        <v>1119</v>
      </c>
      <c r="C76" s="32" t="s">
        <v>1185</v>
      </c>
      <c r="D76" s="14" t="str">
        <f>IF(ISERROR(VLOOKUP($B76,Zoznamy!$R$4:$S$16,2,FALSE)),"",VLOOKUP($B76,Zoznamy!$R$4:$S$16,2,FALSE))</f>
        <v/>
      </c>
      <c r="E76" s="18" t="s">
        <v>1187</v>
      </c>
      <c r="F76" s="18" t="s">
        <v>1259</v>
      </c>
      <c r="G76" s="12" t="s">
        <v>1153</v>
      </c>
      <c r="H76" s="12" t="s">
        <v>1153</v>
      </c>
      <c r="I76" s="24"/>
      <c r="J76" s="24" t="s">
        <v>1156</v>
      </c>
      <c r="K76" s="77" t="str">
        <f>IF(ISERROR(VLOOKUP($B76&amp;" "&amp;$L76,Zoznamy!$AB$4:$AC$16,2,FALSE)),"",VLOOKUP($B76&amp;" "&amp;$L76,Zoznamy!$AB$4:$AC$16,2,FALSE))</f>
        <v/>
      </c>
      <c r="L76" s="24" t="str">
        <f>IF(ISERROR(VLOOKUP($J76,Zoznamy!$L$4:$M$7,2,FALSE)),"",VLOOKUP($J76,Zoznamy!$L$4:$M$7,2,FALSE))</f>
        <v/>
      </c>
      <c r="M76" s="24" t="str">
        <f t="shared" si="2"/>
        <v/>
      </c>
      <c r="N76" s="72" t="str">
        <f>IF(C76="nie",VLOOKUP(B76,Zoznamy!$R$4:$Z$17,9, FALSE),"Vlož hodnotu emisií")</f>
        <v>Vlož hodnotu emisií</v>
      </c>
      <c r="O76" s="123" t="str">
        <f>IF(ISERROR(VLOOKUP($E76,Zoznamy!$T$4:$Y$44,5,FALSE)),"",VLOOKUP($E76,Zoznamy!$T$4:$Y$44,5,FALSE))</f>
        <v/>
      </c>
      <c r="P76" s="32" t="str">
        <f>IF(ISERROR(VLOOKUP($E76,Zoznamy!$T$4:$Y$44,6,FALSE)),"",VLOOKUP($E76,Zoznamy!$T$4:$Y$44,6,FALSE))</f>
        <v/>
      </c>
    </row>
    <row r="77" spans="1:16" x14ac:dyDescent="0.25">
      <c r="A77" s="12"/>
      <c r="B77" s="18" t="s">
        <v>1119</v>
      </c>
      <c r="C77" s="32" t="s">
        <v>1185</v>
      </c>
      <c r="D77" s="14" t="str">
        <f>IF(ISERROR(VLOOKUP($B77,Zoznamy!$R$4:$S$16,2,FALSE)),"",VLOOKUP($B77,Zoznamy!$R$4:$S$16,2,FALSE))</f>
        <v/>
      </c>
      <c r="E77" s="18" t="s">
        <v>1187</v>
      </c>
      <c r="F77" s="18" t="s">
        <v>1259</v>
      </c>
      <c r="G77" s="12" t="s">
        <v>1153</v>
      </c>
      <c r="H77" s="12" t="s">
        <v>1153</v>
      </c>
      <c r="I77" s="24"/>
      <c r="J77" s="24" t="s">
        <v>1156</v>
      </c>
      <c r="K77" s="77" t="str">
        <f>IF(ISERROR(VLOOKUP($B77&amp;" "&amp;$L77,Zoznamy!$AB$4:$AC$16,2,FALSE)),"",VLOOKUP($B77&amp;" "&amp;$L77,Zoznamy!$AB$4:$AC$16,2,FALSE))</f>
        <v/>
      </c>
      <c r="L77" s="24" t="str">
        <f>IF(ISERROR(VLOOKUP($J77,Zoznamy!$L$4:$M$7,2,FALSE)),"",VLOOKUP($J77,Zoznamy!$L$4:$M$7,2,FALSE))</f>
        <v/>
      </c>
      <c r="M77" s="24" t="str">
        <f t="shared" si="2"/>
        <v/>
      </c>
      <c r="N77" s="72" t="str">
        <f>IF(C77="nie",VLOOKUP(B77,Zoznamy!$R$4:$Z$17,9, FALSE),"Vlož hodnotu emisií")</f>
        <v>Vlož hodnotu emisií</v>
      </c>
      <c r="O77" s="123" t="str">
        <f>IF(ISERROR(VLOOKUP($E77,Zoznamy!$T$4:$Y$44,5,FALSE)),"",VLOOKUP($E77,Zoznamy!$T$4:$Y$44,5,FALSE))</f>
        <v/>
      </c>
      <c r="P77" s="32" t="str">
        <f>IF(ISERROR(VLOOKUP($E77,Zoznamy!$T$4:$Y$44,6,FALSE)),"",VLOOKUP($E77,Zoznamy!$T$4:$Y$44,6,FALSE))</f>
        <v/>
      </c>
    </row>
    <row r="78" spans="1:16" x14ac:dyDescent="0.25">
      <c r="A78" s="12"/>
      <c r="B78" s="18" t="s">
        <v>1119</v>
      </c>
      <c r="C78" s="32" t="s">
        <v>1185</v>
      </c>
      <c r="D78" s="14" t="str">
        <f>IF(ISERROR(VLOOKUP($B78,Zoznamy!$R$4:$S$16,2,FALSE)),"",VLOOKUP($B78,Zoznamy!$R$4:$S$16,2,FALSE))</f>
        <v/>
      </c>
      <c r="E78" s="18" t="s">
        <v>1187</v>
      </c>
      <c r="F78" s="18" t="s">
        <v>1259</v>
      </c>
      <c r="G78" s="12" t="s">
        <v>1153</v>
      </c>
      <c r="H78" s="12" t="s">
        <v>1153</v>
      </c>
      <c r="I78" s="24"/>
      <c r="J78" s="24" t="s">
        <v>1156</v>
      </c>
      <c r="K78" s="77" t="str">
        <f>IF(ISERROR(VLOOKUP($B78&amp;" "&amp;$L78,Zoznamy!$AB$4:$AC$16,2,FALSE)),"",VLOOKUP($B78&amp;" "&amp;$L78,Zoznamy!$AB$4:$AC$16,2,FALSE))</f>
        <v/>
      </c>
      <c r="L78" s="24" t="str">
        <f>IF(ISERROR(VLOOKUP($J78,Zoznamy!$L$4:$M$7,2,FALSE)),"",VLOOKUP($J78,Zoznamy!$L$4:$M$7,2,FALSE))</f>
        <v/>
      </c>
      <c r="M78" s="24" t="str">
        <f t="shared" si="2"/>
        <v/>
      </c>
      <c r="N78" s="72" t="str">
        <f>IF(C78="nie",VLOOKUP(B78,Zoznamy!$R$4:$Z$17,9, FALSE),"Vlož hodnotu emisií")</f>
        <v>Vlož hodnotu emisií</v>
      </c>
      <c r="O78" s="123" t="str">
        <f>IF(ISERROR(VLOOKUP($E78,Zoznamy!$T$4:$Y$44,5,FALSE)),"",VLOOKUP($E78,Zoznamy!$T$4:$Y$44,5,FALSE))</f>
        <v/>
      </c>
      <c r="P78" s="32" t="str">
        <f>IF(ISERROR(VLOOKUP($E78,Zoznamy!$T$4:$Y$44,6,FALSE)),"",VLOOKUP($E78,Zoznamy!$T$4:$Y$44,6,FALSE))</f>
        <v/>
      </c>
    </row>
    <row r="79" spans="1:16" x14ac:dyDescent="0.25">
      <c r="A79" s="12"/>
      <c r="B79" s="18" t="s">
        <v>1119</v>
      </c>
      <c r="C79" s="32" t="s">
        <v>1185</v>
      </c>
      <c r="D79" s="14" t="str">
        <f>IF(ISERROR(VLOOKUP($B79,Zoznamy!$R$4:$S$16,2,FALSE)),"",VLOOKUP($B79,Zoznamy!$R$4:$S$16,2,FALSE))</f>
        <v/>
      </c>
      <c r="E79" s="18" t="s">
        <v>1187</v>
      </c>
      <c r="F79" s="18" t="s">
        <v>1259</v>
      </c>
      <c r="G79" s="12" t="s">
        <v>1153</v>
      </c>
      <c r="H79" s="12" t="s">
        <v>1153</v>
      </c>
      <c r="I79" s="24"/>
      <c r="J79" s="24" t="s">
        <v>1156</v>
      </c>
      <c r="K79" s="77" t="str">
        <f>IF(ISERROR(VLOOKUP($B79&amp;" "&amp;$L79,Zoznamy!$AB$4:$AC$16,2,FALSE)),"",VLOOKUP($B79&amp;" "&amp;$L79,Zoznamy!$AB$4:$AC$16,2,FALSE))</f>
        <v/>
      </c>
      <c r="L79" s="24" t="str">
        <f>IF(ISERROR(VLOOKUP($J79,Zoznamy!$L$4:$M$7,2,FALSE)),"",VLOOKUP($J79,Zoznamy!$L$4:$M$7,2,FALSE))</f>
        <v/>
      </c>
      <c r="M79" s="24" t="str">
        <f t="shared" si="2"/>
        <v/>
      </c>
      <c r="N79" s="72" t="str">
        <f>IF(C79="nie",VLOOKUP(B79,Zoznamy!$R$4:$Z$17,9, FALSE),"Vlož hodnotu emisií")</f>
        <v>Vlož hodnotu emisií</v>
      </c>
      <c r="O79" s="123" t="str">
        <f>IF(ISERROR(VLOOKUP($E79,Zoznamy!$T$4:$Y$44,5,FALSE)),"",VLOOKUP($E79,Zoznamy!$T$4:$Y$44,5,FALSE))</f>
        <v/>
      </c>
      <c r="P79" s="32" t="str">
        <f>IF(ISERROR(VLOOKUP($E79,Zoznamy!$T$4:$Y$44,6,FALSE)),"",VLOOKUP($E79,Zoznamy!$T$4:$Y$44,6,FALSE))</f>
        <v/>
      </c>
    </row>
    <row r="80" spans="1:16" x14ac:dyDescent="0.25">
      <c r="A80" s="12"/>
      <c r="B80" s="18" t="s">
        <v>1119</v>
      </c>
      <c r="C80" s="32" t="s">
        <v>1185</v>
      </c>
      <c r="D80" s="14" t="str">
        <f>IF(ISERROR(VLOOKUP($B80,Zoznamy!$R$4:$S$16,2,FALSE)),"",VLOOKUP($B80,Zoznamy!$R$4:$S$16,2,FALSE))</f>
        <v/>
      </c>
      <c r="E80" s="18" t="s">
        <v>1187</v>
      </c>
      <c r="F80" s="18" t="s">
        <v>1259</v>
      </c>
      <c r="G80" s="12" t="s">
        <v>1153</v>
      </c>
      <c r="H80" s="12" t="s">
        <v>1153</v>
      </c>
      <c r="I80" s="24"/>
      <c r="J80" s="24" t="s">
        <v>1156</v>
      </c>
      <c r="K80" s="77" t="str">
        <f>IF(ISERROR(VLOOKUP($B80&amp;" "&amp;$L80,Zoznamy!$AB$4:$AC$16,2,FALSE)),"",VLOOKUP($B80&amp;" "&amp;$L80,Zoznamy!$AB$4:$AC$16,2,FALSE))</f>
        <v/>
      </c>
      <c r="L80" s="24" t="str">
        <f>IF(ISERROR(VLOOKUP($J80,Zoznamy!$L$4:$M$7,2,FALSE)),"",VLOOKUP($J80,Zoznamy!$L$4:$M$7,2,FALSE))</f>
        <v/>
      </c>
      <c r="M80" s="24" t="str">
        <f t="shared" si="2"/>
        <v/>
      </c>
      <c r="N80" s="72" t="str">
        <f>IF(C80="nie",VLOOKUP(B80,Zoznamy!$R$4:$Z$17,9, FALSE),"Vlož hodnotu emisií")</f>
        <v>Vlož hodnotu emisií</v>
      </c>
      <c r="O80" s="123" t="str">
        <f>IF(ISERROR(VLOOKUP($E80,Zoznamy!$T$4:$Y$44,5,FALSE)),"",VLOOKUP($E80,Zoznamy!$T$4:$Y$44,5,FALSE))</f>
        <v/>
      </c>
      <c r="P80" s="32" t="str">
        <f>IF(ISERROR(VLOOKUP($E80,Zoznamy!$T$4:$Y$44,6,FALSE)),"",VLOOKUP($E80,Zoznamy!$T$4:$Y$44,6,FALSE))</f>
        <v/>
      </c>
    </row>
    <row r="81" spans="1:16" x14ac:dyDescent="0.25">
      <c r="A81" s="12"/>
      <c r="B81" s="18" t="s">
        <v>1119</v>
      </c>
      <c r="C81" s="32" t="s">
        <v>1185</v>
      </c>
      <c r="D81" s="14" t="str">
        <f>IF(ISERROR(VLOOKUP($B81,Zoznamy!$R$4:$S$16,2,FALSE)),"",VLOOKUP($B81,Zoznamy!$R$4:$S$16,2,FALSE))</f>
        <v/>
      </c>
      <c r="E81" s="18" t="s">
        <v>1187</v>
      </c>
      <c r="F81" s="18" t="s">
        <v>1259</v>
      </c>
      <c r="G81" s="12" t="s">
        <v>1153</v>
      </c>
      <c r="H81" s="12" t="s">
        <v>1153</v>
      </c>
      <c r="I81" s="24"/>
      <c r="J81" s="24" t="s">
        <v>1156</v>
      </c>
      <c r="K81" s="77" t="str">
        <f>IF(ISERROR(VLOOKUP($B81&amp;" "&amp;$L81,Zoznamy!$AB$4:$AC$16,2,FALSE)),"",VLOOKUP($B81&amp;" "&amp;$L81,Zoznamy!$AB$4:$AC$16,2,FALSE))</f>
        <v/>
      </c>
      <c r="L81" s="24" t="str">
        <f>IF(ISERROR(VLOOKUP($J81,Zoznamy!$L$4:$M$7,2,FALSE)),"",VLOOKUP($J81,Zoznamy!$L$4:$M$7,2,FALSE))</f>
        <v/>
      </c>
      <c r="M81" s="24" t="str">
        <f t="shared" si="2"/>
        <v/>
      </c>
      <c r="N81" s="72" t="str">
        <f>IF(C81="nie",VLOOKUP(B81,Zoznamy!$R$4:$Z$17,9, FALSE),"Vlož hodnotu emisií")</f>
        <v>Vlož hodnotu emisií</v>
      </c>
      <c r="O81" s="123" t="str">
        <f>IF(ISERROR(VLOOKUP($E81,Zoznamy!$T$4:$Y$44,5,FALSE)),"",VLOOKUP($E81,Zoznamy!$T$4:$Y$44,5,FALSE))</f>
        <v/>
      </c>
      <c r="P81" s="32" t="str">
        <f>IF(ISERROR(VLOOKUP($E81,Zoznamy!$T$4:$Y$44,6,FALSE)),"",VLOOKUP($E81,Zoznamy!$T$4:$Y$44,6,FALSE))</f>
        <v/>
      </c>
    </row>
    <row r="82" spans="1:16" x14ac:dyDescent="0.25">
      <c r="A82" s="12"/>
      <c r="B82" s="18" t="s">
        <v>1119</v>
      </c>
      <c r="C82" s="32" t="s">
        <v>1185</v>
      </c>
      <c r="D82" s="14" t="str">
        <f>IF(ISERROR(VLOOKUP($B82,Zoznamy!$R$4:$S$16,2,FALSE)),"",VLOOKUP($B82,Zoznamy!$R$4:$S$16,2,FALSE))</f>
        <v/>
      </c>
      <c r="E82" s="18" t="s">
        <v>1187</v>
      </c>
      <c r="F82" s="18" t="s">
        <v>1259</v>
      </c>
      <c r="G82" s="12" t="s">
        <v>1153</v>
      </c>
      <c r="H82" s="12" t="s">
        <v>1153</v>
      </c>
      <c r="I82" s="24"/>
      <c r="J82" s="24" t="s">
        <v>1156</v>
      </c>
      <c r="K82" s="77" t="str">
        <f>IF(ISERROR(VLOOKUP($B82&amp;" "&amp;$L82,Zoznamy!$AB$4:$AC$16,2,FALSE)),"",VLOOKUP($B82&amp;" "&amp;$L82,Zoznamy!$AB$4:$AC$16,2,FALSE))</f>
        <v/>
      </c>
      <c r="L82" s="24" t="str">
        <f>IF(ISERROR(VLOOKUP($J82,Zoznamy!$L$4:$M$7,2,FALSE)),"",VLOOKUP($J82,Zoznamy!$L$4:$M$7,2,FALSE))</f>
        <v/>
      </c>
      <c r="M82" s="24" t="str">
        <f t="shared" si="2"/>
        <v/>
      </c>
      <c r="N82" s="72" t="str">
        <f>IF(C82="nie",VLOOKUP(B82,Zoznamy!$R$4:$Z$17,9, FALSE),"Vlož hodnotu emisií")</f>
        <v>Vlož hodnotu emisií</v>
      </c>
      <c r="O82" s="123" t="str">
        <f>IF(ISERROR(VLOOKUP($E82,Zoznamy!$T$4:$Y$44,5,FALSE)),"",VLOOKUP($E82,Zoznamy!$T$4:$Y$44,5,FALSE))</f>
        <v/>
      </c>
      <c r="P82" s="32" t="str">
        <f>IF(ISERROR(VLOOKUP($E82,Zoznamy!$T$4:$Y$44,6,FALSE)),"",VLOOKUP($E82,Zoznamy!$T$4:$Y$44,6,FALSE))</f>
        <v/>
      </c>
    </row>
    <row r="83" spans="1:16" x14ac:dyDescent="0.25">
      <c r="A83" s="12"/>
      <c r="B83" s="18" t="s">
        <v>1119</v>
      </c>
      <c r="C83" s="32" t="s">
        <v>1185</v>
      </c>
      <c r="D83" s="14" t="str">
        <f>IF(ISERROR(VLOOKUP($B83,Zoznamy!$R$4:$S$16,2,FALSE)),"",VLOOKUP($B83,Zoznamy!$R$4:$S$16,2,FALSE))</f>
        <v/>
      </c>
      <c r="E83" s="18" t="s">
        <v>1187</v>
      </c>
      <c r="F83" s="18" t="s">
        <v>1259</v>
      </c>
      <c r="G83" s="12" t="s">
        <v>1153</v>
      </c>
      <c r="H83" s="12" t="s">
        <v>1153</v>
      </c>
      <c r="I83" s="24"/>
      <c r="J83" s="24" t="s">
        <v>1156</v>
      </c>
      <c r="K83" s="77" t="str">
        <f>IF(ISERROR(VLOOKUP($B83&amp;" "&amp;$L83,Zoznamy!$AB$4:$AC$16,2,FALSE)),"",VLOOKUP($B83&amp;" "&amp;$L83,Zoznamy!$AB$4:$AC$16,2,FALSE))</f>
        <v/>
      </c>
      <c r="L83" s="24" t="str">
        <f>IF(ISERROR(VLOOKUP($J83,Zoznamy!$L$4:$M$7,2,FALSE)),"",VLOOKUP($J83,Zoznamy!$L$4:$M$7,2,FALSE))</f>
        <v/>
      </c>
      <c r="M83" s="24" t="str">
        <f t="shared" si="2"/>
        <v/>
      </c>
      <c r="N83" s="72" t="str">
        <f>IF(C83="nie",VLOOKUP(B83,Zoznamy!$R$4:$Z$17,9, FALSE),"Vlož hodnotu emisií")</f>
        <v>Vlož hodnotu emisií</v>
      </c>
      <c r="O83" s="123" t="str">
        <f>IF(ISERROR(VLOOKUP($E83,Zoznamy!$T$4:$Y$44,5,FALSE)),"",VLOOKUP($E83,Zoznamy!$T$4:$Y$44,5,FALSE))</f>
        <v/>
      </c>
      <c r="P83" s="32" t="str">
        <f>IF(ISERROR(VLOOKUP($E83,Zoznamy!$T$4:$Y$44,6,FALSE)),"",VLOOKUP($E83,Zoznamy!$T$4:$Y$44,6,FALSE))</f>
        <v/>
      </c>
    </row>
    <row r="84" spans="1:16" x14ac:dyDescent="0.25">
      <c r="A84" s="12"/>
      <c r="B84" s="18" t="s">
        <v>1119</v>
      </c>
      <c r="C84" s="32" t="s">
        <v>1185</v>
      </c>
      <c r="D84" s="14" t="str">
        <f>IF(ISERROR(VLOOKUP($B84,Zoznamy!$R$4:$S$16,2,FALSE)),"",VLOOKUP($B84,Zoznamy!$R$4:$S$16,2,FALSE))</f>
        <v/>
      </c>
      <c r="E84" s="18" t="s">
        <v>1187</v>
      </c>
      <c r="F84" s="18" t="s">
        <v>1259</v>
      </c>
      <c r="G84" s="12" t="s">
        <v>1153</v>
      </c>
      <c r="H84" s="12" t="s">
        <v>1153</v>
      </c>
      <c r="I84" s="24"/>
      <c r="J84" s="24" t="s">
        <v>1156</v>
      </c>
      <c r="K84" s="77" t="str">
        <f>IF(ISERROR(VLOOKUP($B84&amp;" "&amp;$L84,Zoznamy!$AB$4:$AC$16,2,FALSE)),"",VLOOKUP($B84&amp;" "&amp;$L84,Zoznamy!$AB$4:$AC$16,2,FALSE))</f>
        <v/>
      </c>
      <c r="L84" s="24" t="str">
        <f>IF(ISERROR(VLOOKUP($J84,Zoznamy!$L$4:$M$7,2,FALSE)),"",VLOOKUP($J84,Zoznamy!$L$4:$M$7,2,FALSE))</f>
        <v/>
      </c>
      <c r="M84" s="24" t="str">
        <f t="shared" si="2"/>
        <v/>
      </c>
      <c r="N84" s="72" t="str">
        <f>IF(C84="nie",VLOOKUP(B84,Zoznamy!$R$4:$Z$17,9, FALSE),"Vlož hodnotu emisií")</f>
        <v>Vlož hodnotu emisií</v>
      </c>
      <c r="O84" s="123" t="str">
        <f>IF(ISERROR(VLOOKUP($E84,Zoznamy!$T$4:$Y$44,5,FALSE)),"",VLOOKUP($E84,Zoznamy!$T$4:$Y$44,5,FALSE))</f>
        <v/>
      </c>
      <c r="P84" s="32" t="str">
        <f>IF(ISERROR(VLOOKUP($E84,Zoznamy!$T$4:$Y$44,6,FALSE)),"",VLOOKUP($E84,Zoznamy!$T$4:$Y$44,6,FALSE))</f>
        <v/>
      </c>
    </row>
    <row r="85" spans="1:16" x14ac:dyDescent="0.25">
      <c r="A85" s="12"/>
      <c r="B85" s="18" t="s">
        <v>1119</v>
      </c>
      <c r="C85" s="32" t="s">
        <v>1185</v>
      </c>
      <c r="D85" s="14" t="str">
        <f>IF(ISERROR(VLOOKUP($B85,Zoznamy!$R$4:$S$16,2,FALSE)),"",VLOOKUP($B85,Zoznamy!$R$4:$S$16,2,FALSE))</f>
        <v/>
      </c>
      <c r="E85" s="18" t="s">
        <v>1187</v>
      </c>
      <c r="F85" s="18" t="s">
        <v>1259</v>
      </c>
      <c r="G85" s="12" t="s">
        <v>1153</v>
      </c>
      <c r="H85" s="12" t="s">
        <v>1153</v>
      </c>
      <c r="I85" s="24"/>
      <c r="J85" s="24" t="s">
        <v>1156</v>
      </c>
      <c r="K85" s="77" t="str">
        <f>IF(ISERROR(VLOOKUP($B85&amp;" "&amp;$L85,Zoznamy!$AB$4:$AC$16,2,FALSE)),"",VLOOKUP($B85&amp;" "&amp;$L85,Zoznamy!$AB$4:$AC$16,2,FALSE))</f>
        <v/>
      </c>
      <c r="L85" s="24" t="str">
        <f>IF(ISERROR(VLOOKUP($J85,Zoznamy!$L$4:$M$7,2,FALSE)),"",VLOOKUP($J85,Zoznamy!$L$4:$M$7,2,FALSE))</f>
        <v/>
      </c>
      <c r="M85" s="24" t="str">
        <f t="shared" si="2"/>
        <v/>
      </c>
      <c r="N85" s="72" t="str">
        <f>IF(C85="nie",VLOOKUP(B85,Zoznamy!$R$4:$Z$17,9, FALSE),"Vlož hodnotu emisií")</f>
        <v>Vlož hodnotu emisií</v>
      </c>
      <c r="O85" s="123" t="str">
        <f>IF(ISERROR(VLOOKUP($E85,Zoznamy!$T$4:$Y$44,5,FALSE)),"",VLOOKUP($E85,Zoznamy!$T$4:$Y$44,5,FALSE))</f>
        <v/>
      </c>
      <c r="P85" s="32" t="str">
        <f>IF(ISERROR(VLOOKUP($E85,Zoznamy!$T$4:$Y$44,6,FALSE)),"",VLOOKUP($E85,Zoznamy!$T$4:$Y$44,6,FALSE))</f>
        <v/>
      </c>
    </row>
    <row r="86" spans="1:16" x14ac:dyDescent="0.25">
      <c r="A86" s="12"/>
      <c r="B86" s="18" t="s">
        <v>1119</v>
      </c>
      <c r="C86" s="32" t="s">
        <v>1185</v>
      </c>
      <c r="D86" s="14" t="str">
        <f>IF(ISERROR(VLOOKUP($B86,Zoznamy!$R$4:$S$16,2,FALSE)),"",VLOOKUP($B86,Zoznamy!$R$4:$S$16,2,FALSE))</f>
        <v/>
      </c>
      <c r="E86" s="18" t="s">
        <v>1187</v>
      </c>
      <c r="F86" s="18" t="s">
        <v>1259</v>
      </c>
      <c r="G86" s="12" t="s">
        <v>1153</v>
      </c>
      <c r="H86" s="12" t="s">
        <v>1153</v>
      </c>
      <c r="I86" s="24"/>
      <c r="J86" s="24" t="s">
        <v>1156</v>
      </c>
      <c r="K86" s="77" t="str">
        <f>IF(ISERROR(VLOOKUP($B86&amp;" "&amp;$L86,Zoznamy!$AB$4:$AC$16,2,FALSE)),"",VLOOKUP($B86&amp;" "&amp;$L86,Zoznamy!$AB$4:$AC$16,2,FALSE))</f>
        <v/>
      </c>
      <c r="L86" s="24" t="str">
        <f>IF(ISERROR(VLOOKUP($J86,Zoznamy!$L$4:$M$7,2,FALSE)),"",VLOOKUP($J86,Zoznamy!$L$4:$M$7,2,FALSE))</f>
        <v/>
      </c>
      <c r="M86" s="24" t="str">
        <f t="shared" si="2"/>
        <v/>
      </c>
      <c r="N86" s="72" t="str">
        <f>IF(C86="nie",VLOOKUP(B86,Zoznamy!$R$4:$Z$17,9, FALSE),"Vlož hodnotu emisií")</f>
        <v>Vlož hodnotu emisií</v>
      </c>
      <c r="O86" s="123" t="str">
        <f>IF(ISERROR(VLOOKUP($E86,Zoznamy!$T$4:$Y$44,5,FALSE)),"",VLOOKUP($E86,Zoznamy!$T$4:$Y$44,5,FALSE))</f>
        <v/>
      </c>
      <c r="P86" s="32" t="str">
        <f>IF(ISERROR(VLOOKUP($E86,Zoznamy!$T$4:$Y$44,6,FALSE)),"",VLOOKUP($E86,Zoznamy!$T$4:$Y$44,6,FALSE))</f>
        <v/>
      </c>
    </row>
    <row r="87" spans="1:16" x14ac:dyDescent="0.25">
      <c r="A87" s="12"/>
      <c r="B87" s="18" t="s">
        <v>1119</v>
      </c>
      <c r="C87" s="32" t="s">
        <v>1185</v>
      </c>
      <c r="D87" s="14" t="str">
        <f>IF(ISERROR(VLOOKUP($B87,Zoznamy!$R$4:$S$16,2,FALSE)),"",VLOOKUP($B87,Zoznamy!$R$4:$S$16,2,FALSE))</f>
        <v/>
      </c>
      <c r="E87" s="18" t="s">
        <v>1187</v>
      </c>
      <c r="F87" s="18" t="s">
        <v>1259</v>
      </c>
      <c r="G87" s="12" t="s">
        <v>1153</v>
      </c>
      <c r="H87" s="12" t="s">
        <v>1153</v>
      </c>
      <c r="I87" s="24"/>
      <c r="J87" s="24" t="s">
        <v>1156</v>
      </c>
      <c r="K87" s="77" t="str">
        <f>IF(ISERROR(VLOOKUP($B87&amp;" "&amp;$L87,Zoznamy!$AB$4:$AC$16,2,FALSE)),"",VLOOKUP($B87&amp;" "&amp;$L87,Zoznamy!$AB$4:$AC$16,2,FALSE))</f>
        <v/>
      </c>
      <c r="L87" s="24" t="str">
        <f>IF(ISERROR(VLOOKUP($J87,Zoznamy!$L$4:$M$7,2,FALSE)),"",VLOOKUP($J87,Zoznamy!$L$4:$M$7,2,FALSE))</f>
        <v/>
      </c>
      <c r="M87" s="24" t="str">
        <f t="shared" si="2"/>
        <v/>
      </c>
      <c r="N87" s="72" t="str">
        <f>IF(C87="nie",VLOOKUP(B87,Zoznamy!$R$4:$Z$17,9, FALSE),"Vlož hodnotu emisií")</f>
        <v>Vlož hodnotu emisií</v>
      </c>
      <c r="O87" s="123" t="str">
        <f>IF(ISERROR(VLOOKUP($E87,Zoznamy!$T$4:$Y$44,5,FALSE)),"",VLOOKUP($E87,Zoznamy!$T$4:$Y$44,5,FALSE))</f>
        <v/>
      </c>
      <c r="P87" s="32" t="str">
        <f>IF(ISERROR(VLOOKUP($E87,Zoznamy!$T$4:$Y$44,6,FALSE)),"",VLOOKUP($E87,Zoznamy!$T$4:$Y$44,6,FALSE))</f>
        <v/>
      </c>
    </row>
    <row r="88" spans="1:16" x14ac:dyDescent="0.25">
      <c r="A88" s="12"/>
      <c r="B88" s="18" t="s">
        <v>1119</v>
      </c>
      <c r="C88" s="32" t="s">
        <v>1185</v>
      </c>
      <c r="D88" s="14" t="str">
        <f>IF(ISERROR(VLOOKUP($B88,Zoznamy!$R$4:$S$16,2,FALSE)),"",VLOOKUP($B88,Zoznamy!$R$4:$S$16,2,FALSE))</f>
        <v/>
      </c>
      <c r="E88" s="18" t="s">
        <v>1187</v>
      </c>
      <c r="F88" s="18" t="s">
        <v>1259</v>
      </c>
      <c r="G88" s="12" t="s">
        <v>1153</v>
      </c>
      <c r="H88" s="12" t="s">
        <v>1153</v>
      </c>
      <c r="I88" s="24"/>
      <c r="J88" s="24" t="s">
        <v>1156</v>
      </c>
      <c r="K88" s="77" t="str">
        <f>IF(ISERROR(VLOOKUP($B88&amp;" "&amp;$L88,Zoznamy!$AB$4:$AC$16,2,FALSE)),"",VLOOKUP($B88&amp;" "&amp;$L88,Zoznamy!$AB$4:$AC$16,2,FALSE))</f>
        <v/>
      </c>
      <c r="L88" s="24" t="str">
        <f>IF(ISERROR(VLOOKUP($J88,Zoznamy!$L$4:$M$7,2,FALSE)),"",VLOOKUP($J88,Zoznamy!$L$4:$M$7,2,FALSE))</f>
        <v/>
      </c>
      <c r="M88" s="24" t="str">
        <f t="shared" si="2"/>
        <v/>
      </c>
      <c r="N88" s="72" t="str">
        <f>IF(C88="nie",VLOOKUP(B88,Zoznamy!$R$4:$Z$17,9, FALSE),"Vlož hodnotu emisií")</f>
        <v>Vlož hodnotu emisií</v>
      </c>
      <c r="O88" s="123" t="str">
        <f>IF(ISERROR(VLOOKUP($E88,Zoznamy!$T$4:$Y$44,5,FALSE)),"",VLOOKUP($E88,Zoznamy!$T$4:$Y$44,5,FALSE))</f>
        <v/>
      </c>
      <c r="P88" s="32" t="str">
        <f>IF(ISERROR(VLOOKUP($E88,Zoznamy!$T$4:$Y$44,6,FALSE)),"",VLOOKUP($E88,Zoznamy!$T$4:$Y$44,6,FALSE))</f>
        <v/>
      </c>
    </row>
    <row r="89" spans="1:16" x14ac:dyDescent="0.25">
      <c r="A89" s="12"/>
      <c r="B89" s="18" t="s">
        <v>1119</v>
      </c>
      <c r="C89" s="32" t="s">
        <v>1185</v>
      </c>
      <c r="D89" s="14" t="str">
        <f>IF(ISERROR(VLOOKUP($B89,Zoznamy!$R$4:$S$16,2,FALSE)),"",VLOOKUP($B89,Zoznamy!$R$4:$S$16,2,FALSE))</f>
        <v/>
      </c>
      <c r="E89" s="18" t="s">
        <v>1187</v>
      </c>
      <c r="F89" s="18" t="s">
        <v>1259</v>
      </c>
      <c r="G89" s="12" t="s">
        <v>1153</v>
      </c>
      <c r="H89" s="12" t="s">
        <v>1153</v>
      </c>
      <c r="I89" s="24"/>
      <c r="J89" s="24" t="s">
        <v>1156</v>
      </c>
      <c r="K89" s="77" t="str">
        <f>IF(ISERROR(VLOOKUP($B89&amp;" "&amp;$L89,Zoznamy!$AB$4:$AC$16,2,FALSE)),"",VLOOKUP($B89&amp;" "&amp;$L89,Zoznamy!$AB$4:$AC$16,2,FALSE))</f>
        <v/>
      </c>
      <c r="L89" s="24" t="str">
        <f>IF(ISERROR(VLOOKUP($J89,Zoznamy!$L$4:$M$7,2,FALSE)),"",VLOOKUP($J89,Zoznamy!$L$4:$M$7,2,FALSE))</f>
        <v/>
      </c>
      <c r="M89" s="24" t="str">
        <f t="shared" si="2"/>
        <v/>
      </c>
      <c r="N89" s="72" t="str">
        <f>IF(C89="nie",VLOOKUP(B89,Zoznamy!$R$4:$Z$17,9, FALSE),"Vlož hodnotu emisií")</f>
        <v>Vlož hodnotu emisií</v>
      </c>
      <c r="O89" s="123" t="str">
        <f>IF(ISERROR(VLOOKUP($E89,Zoznamy!$T$4:$Y$44,5,FALSE)),"",VLOOKUP($E89,Zoznamy!$T$4:$Y$44,5,FALSE))</f>
        <v/>
      </c>
      <c r="P89" s="32" t="str">
        <f>IF(ISERROR(VLOOKUP($E89,Zoznamy!$T$4:$Y$44,6,FALSE)),"",VLOOKUP($E89,Zoznamy!$T$4:$Y$44,6,FALSE))</f>
        <v/>
      </c>
    </row>
    <row r="90" spans="1:16" x14ac:dyDescent="0.25">
      <c r="A90" s="12"/>
      <c r="B90" s="18" t="s">
        <v>1119</v>
      </c>
      <c r="C90" s="32" t="s">
        <v>1185</v>
      </c>
      <c r="D90" s="14" t="str">
        <f>IF(ISERROR(VLOOKUP($B90,Zoznamy!$R$4:$S$16,2,FALSE)),"",VLOOKUP($B90,Zoznamy!$R$4:$S$16,2,FALSE))</f>
        <v/>
      </c>
      <c r="E90" s="18" t="s">
        <v>1187</v>
      </c>
      <c r="F90" s="18" t="s">
        <v>1259</v>
      </c>
      <c r="G90" s="12" t="s">
        <v>1153</v>
      </c>
      <c r="H90" s="12" t="s">
        <v>1153</v>
      </c>
      <c r="I90" s="24"/>
      <c r="J90" s="24" t="s">
        <v>1156</v>
      </c>
      <c r="K90" s="77" t="str">
        <f>IF(ISERROR(VLOOKUP($B90&amp;" "&amp;$L90,Zoznamy!$AB$4:$AC$16,2,FALSE)),"",VLOOKUP($B90&amp;" "&amp;$L90,Zoznamy!$AB$4:$AC$16,2,FALSE))</f>
        <v/>
      </c>
      <c r="L90" s="24" t="str">
        <f>IF(ISERROR(VLOOKUP($J90,Zoznamy!$L$4:$M$7,2,FALSE)),"",VLOOKUP($J90,Zoznamy!$L$4:$M$7,2,FALSE))</f>
        <v/>
      </c>
      <c r="M90" s="24" t="str">
        <f t="shared" si="2"/>
        <v/>
      </c>
      <c r="N90" s="72" t="str">
        <f>IF(C90="nie",VLOOKUP(B90,Zoznamy!$R$4:$Z$17,9, FALSE),"Vlož hodnotu emisií")</f>
        <v>Vlož hodnotu emisií</v>
      </c>
      <c r="O90" s="123" t="str">
        <f>IF(ISERROR(VLOOKUP($E90,Zoznamy!$T$4:$Y$44,5,FALSE)),"",VLOOKUP($E90,Zoznamy!$T$4:$Y$44,5,FALSE))</f>
        <v/>
      </c>
      <c r="P90" s="32" t="str">
        <f>IF(ISERROR(VLOOKUP($E90,Zoznamy!$T$4:$Y$44,6,FALSE)),"",VLOOKUP($E90,Zoznamy!$T$4:$Y$44,6,FALSE))</f>
        <v/>
      </c>
    </row>
    <row r="91" spans="1:16" x14ac:dyDescent="0.25">
      <c r="A91" s="12"/>
      <c r="B91" s="18" t="s">
        <v>1119</v>
      </c>
      <c r="C91" s="32" t="s">
        <v>1185</v>
      </c>
      <c r="D91" s="14" t="str">
        <f>IF(ISERROR(VLOOKUP($B91,Zoznamy!$R$4:$S$16,2,FALSE)),"",VLOOKUP($B91,Zoznamy!$R$4:$S$16,2,FALSE))</f>
        <v/>
      </c>
      <c r="E91" s="18" t="s">
        <v>1187</v>
      </c>
      <c r="F91" s="18" t="s">
        <v>1259</v>
      </c>
      <c r="G91" s="12" t="s">
        <v>1153</v>
      </c>
      <c r="H91" s="12" t="s">
        <v>1153</v>
      </c>
      <c r="I91" s="24"/>
      <c r="J91" s="24" t="s">
        <v>1156</v>
      </c>
      <c r="K91" s="77" t="str">
        <f>IF(ISERROR(VLOOKUP($B91&amp;" "&amp;$L91,Zoznamy!$AB$4:$AC$16,2,FALSE)),"",VLOOKUP($B91&amp;" "&amp;$L91,Zoznamy!$AB$4:$AC$16,2,FALSE))</f>
        <v/>
      </c>
      <c r="L91" s="24" t="str">
        <f>IF(ISERROR(VLOOKUP($J91,Zoznamy!$L$4:$M$7,2,FALSE)),"",VLOOKUP($J91,Zoznamy!$L$4:$M$7,2,FALSE))</f>
        <v/>
      </c>
      <c r="M91" s="24" t="str">
        <f t="shared" si="2"/>
        <v/>
      </c>
      <c r="N91" s="72" t="str">
        <f>IF(C91="nie",VLOOKUP(B91,Zoznamy!$R$4:$Z$17,9, FALSE),"Vlož hodnotu emisií")</f>
        <v>Vlož hodnotu emisií</v>
      </c>
      <c r="O91" s="123" t="str">
        <f>IF(ISERROR(VLOOKUP($E91,Zoznamy!$T$4:$Y$44,5,FALSE)),"",VLOOKUP($E91,Zoznamy!$T$4:$Y$44,5,FALSE))</f>
        <v/>
      </c>
      <c r="P91" s="32" t="str">
        <f>IF(ISERROR(VLOOKUP($E91,Zoznamy!$T$4:$Y$44,6,FALSE)),"",VLOOKUP($E91,Zoznamy!$T$4:$Y$44,6,FALSE))</f>
        <v/>
      </c>
    </row>
    <row r="92" spans="1:16" x14ac:dyDescent="0.25">
      <c r="A92" s="12"/>
      <c r="B92" s="18" t="s">
        <v>1119</v>
      </c>
      <c r="C92" s="32" t="s">
        <v>1185</v>
      </c>
      <c r="D92" s="14" t="str">
        <f>IF(ISERROR(VLOOKUP($B92,Zoznamy!$R$4:$S$16,2,FALSE)),"",VLOOKUP($B92,Zoznamy!$R$4:$S$16,2,FALSE))</f>
        <v/>
      </c>
      <c r="E92" s="18" t="s">
        <v>1187</v>
      </c>
      <c r="F92" s="18" t="s">
        <v>1259</v>
      </c>
      <c r="G92" s="12" t="s">
        <v>1153</v>
      </c>
      <c r="H92" s="12" t="s">
        <v>1153</v>
      </c>
      <c r="I92" s="24"/>
      <c r="J92" s="24" t="s">
        <v>1156</v>
      </c>
      <c r="K92" s="77" t="str">
        <f>IF(ISERROR(VLOOKUP($B92&amp;" "&amp;$L92,Zoznamy!$AB$4:$AC$16,2,FALSE)),"",VLOOKUP($B92&amp;" "&amp;$L92,Zoznamy!$AB$4:$AC$16,2,FALSE))</f>
        <v/>
      </c>
      <c r="L92" s="24" t="str">
        <f>IF(ISERROR(VLOOKUP($J92,Zoznamy!$L$4:$M$7,2,FALSE)),"",VLOOKUP($J92,Zoznamy!$L$4:$M$7,2,FALSE))</f>
        <v/>
      </c>
      <c r="M92" s="24" t="str">
        <f t="shared" si="2"/>
        <v/>
      </c>
      <c r="N92" s="72" t="str">
        <f>IF(C92="nie",VLOOKUP(B92,Zoznamy!$R$4:$Z$17,9, FALSE),"Vlož hodnotu emisií")</f>
        <v>Vlož hodnotu emisií</v>
      </c>
      <c r="O92" s="123" t="str">
        <f>IF(ISERROR(VLOOKUP($E92,Zoznamy!$T$4:$Y$44,5,FALSE)),"",VLOOKUP($E92,Zoznamy!$T$4:$Y$44,5,FALSE))</f>
        <v/>
      </c>
      <c r="P92" s="32" t="str">
        <f>IF(ISERROR(VLOOKUP($E92,Zoznamy!$T$4:$Y$44,6,FALSE)),"",VLOOKUP($E92,Zoznamy!$T$4:$Y$44,6,FALSE))</f>
        <v/>
      </c>
    </row>
    <row r="93" spans="1:16" x14ac:dyDescent="0.25">
      <c r="A93" s="12"/>
      <c r="B93" s="18" t="s">
        <v>1119</v>
      </c>
      <c r="C93" s="32" t="s">
        <v>1185</v>
      </c>
      <c r="D93" s="14" t="str">
        <f>IF(ISERROR(VLOOKUP($B93,Zoznamy!$R$4:$S$16,2,FALSE)),"",VLOOKUP($B93,Zoznamy!$R$4:$S$16,2,FALSE))</f>
        <v/>
      </c>
      <c r="E93" s="18" t="s">
        <v>1187</v>
      </c>
      <c r="F93" s="18" t="s">
        <v>1259</v>
      </c>
      <c r="G93" s="12" t="s">
        <v>1153</v>
      </c>
      <c r="H93" s="12" t="s">
        <v>1153</v>
      </c>
      <c r="I93" s="24"/>
      <c r="J93" s="24" t="s">
        <v>1156</v>
      </c>
      <c r="K93" s="77" t="str">
        <f>IF(ISERROR(VLOOKUP($B93&amp;" "&amp;$L93,Zoznamy!$AB$4:$AC$16,2,FALSE)),"",VLOOKUP($B93&amp;" "&amp;$L93,Zoznamy!$AB$4:$AC$16,2,FALSE))</f>
        <v/>
      </c>
      <c r="L93" s="24" t="str">
        <f>IF(ISERROR(VLOOKUP($J93,Zoznamy!$L$4:$M$7,2,FALSE)),"",VLOOKUP($J93,Zoznamy!$L$4:$M$7,2,FALSE))</f>
        <v/>
      </c>
      <c r="M93" s="24" t="str">
        <f t="shared" si="2"/>
        <v/>
      </c>
      <c r="N93" s="72" t="str">
        <f>IF(C93="nie",VLOOKUP(B93,Zoznamy!$R$4:$Z$17,9, FALSE),"Vlož hodnotu emisií")</f>
        <v>Vlož hodnotu emisií</v>
      </c>
      <c r="O93" s="123" t="str">
        <f>IF(ISERROR(VLOOKUP($E93,Zoznamy!$T$4:$Y$44,5,FALSE)),"",VLOOKUP($E93,Zoznamy!$T$4:$Y$44,5,FALSE))</f>
        <v/>
      </c>
      <c r="P93" s="32" t="str">
        <f>IF(ISERROR(VLOOKUP($E93,Zoznamy!$T$4:$Y$44,6,FALSE)),"",VLOOKUP($E93,Zoznamy!$T$4:$Y$44,6,FALSE))</f>
        <v/>
      </c>
    </row>
    <row r="94" spans="1:16" x14ac:dyDescent="0.25">
      <c r="A94" s="12"/>
      <c r="B94" s="18" t="s">
        <v>1119</v>
      </c>
      <c r="C94" s="32" t="s">
        <v>1185</v>
      </c>
      <c r="D94" s="14" t="str">
        <f>IF(ISERROR(VLOOKUP($B94,Zoznamy!$R$4:$S$16,2,FALSE)),"",VLOOKUP($B94,Zoznamy!$R$4:$S$16,2,FALSE))</f>
        <v/>
      </c>
      <c r="E94" s="18" t="s">
        <v>1187</v>
      </c>
      <c r="F94" s="18" t="s">
        <v>1259</v>
      </c>
      <c r="G94" s="12" t="s">
        <v>1153</v>
      </c>
      <c r="H94" s="12" t="s">
        <v>1153</v>
      </c>
      <c r="I94" s="24"/>
      <c r="J94" s="24" t="s">
        <v>1156</v>
      </c>
      <c r="K94" s="77" t="str">
        <f>IF(ISERROR(VLOOKUP($B94&amp;" "&amp;$L94,Zoznamy!$AB$4:$AC$16,2,FALSE)),"",VLOOKUP($B94&amp;" "&amp;$L94,Zoznamy!$AB$4:$AC$16,2,FALSE))</f>
        <v/>
      </c>
      <c r="L94" s="24" t="str">
        <f>IF(ISERROR(VLOOKUP($J94,Zoznamy!$L$4:$M$7,2,FALSE)),"",VLOOKUP($J94,Zoznamy!$L$4:$M$7,2,FALSE))</f>
        <v/>
      </c>
      <c r="M94" s="24" t="str">
        <f t="shared" si="2"/>
        <v/>
      </c>
      <c r="N94" s="72" t="str">
        <f>IF(C94="nie",VLOOKUP(B94,Zoznamy!$R$4:$Z$17,9, FALSE),"Vlož hodnotu emisií")</f>
        <v>Vlož hodnotu emisií</v>
      </c>
      <c r="O94" s="123" t="str">
        <f>IF(ISERROR(VLOOKUP($E94,Zoznamy!$T$4:$Y$44,5,FALSE)),"",VLOOKUP($E94,Zoznamy!$T$4:$Y$44,5,FALSE))</f>
        <v/>
      </c>
      <c r="P94" s="32" t="str">
        <f>IF(ISERROR(VLOOKUP($E94,Zoznamy!$T$4:$Y$44,6,FALSE)),"",VLOOKUP($E94,Zoznamy!$T$4:$Y$44,6,FALSE))</f>
        <v/>
      </c>
    </row>
    <row r="95" spans="1:16" x14ac:dyDescent="0.25">
      <c r="A95" s="12"/>
      <c r="B95" s="18" t="s">
        <v>1119</v>
      </c>
      <c r="C95" s="32" t="s">
        <v>1185</v>
      </c>
      <c r="D95" s="14" t="str">
        <f>IF(ISERROR(VLOOKUP($B95,Zoznamy!$R$4:$S$16,2,FALSE)),"",VLOOKUP($B95,Zoznamy!$R$4:$S$16,2,FALSE))</f>
        <v/>
      </c>
      <c r="E95" s="18" t="s">
        <v>1187</v>
      </c>
      <c r="F95" s="18" t="s">
        <v>1259</v>
      </c>
      <c r="G95" s="12" t="s">
        <v>1153</v>
      </c>
      <c r="H95" s="12" t="s">
        <v>1153</v>
      </c>
      <c r="I95" s="24"/>
      <c r="J95" s="24" t="s">
        <v>1156</v>
      </c>
      <c r="K95" s="77" t="str">
        <f>IF(ISERROR(VLOOKUP($B95&amp;" "&amp;$L95,Zoznamy!$AB$4:$AC$16,2,FALSE)),"",VLOOKUP($B95&amp;" "&amp;$L95,Zoznamy!$AB$4:$AC$16,2,FALSE))</f>
        <v/>
      </c>
      <c r="L95" s="24" t="str">
        <f>IF(ISERROR(VLOOKUP($J95,Zoznamy!$L$4:$M$7,2,FALSE)),"",VLOOKUP($J95,Zoznamy!$L$4:$M$7,2,FALSE))</f>
        <v/>
      </c>
      <c r="M95" s="24" t="str">
        <f t="shared" si="2"/>
        <v/>
      </c>
      <c r="N95" s="72" t="str">
        <f>IF(C95="nie",VLOOKUP(B95,Zoznamy!$R$4:$Z$17,9, FALSE),"Vlož hodnotu emisií")</f>
        <v>Vlož hodnotu emisií</v>
      </c>
      <c r="O95" s="123" t="str">
        <f>IF(ISERROR(VLOOKUP($E95,Zoznamy!$T$4:$Y$44,5,FALSE)),"",VLOOKUP($E95,Zoznamy!$T$4:$Y$44,5,FALSE))</f>
        <v/>
      </c>
      <c r="P95" s="32" t="str">
        <f>IF(ISERROR(VLOOKUP($E95,Zoznamy!$T$4:$Y$44,6,FALSE)),"",VLOOKUP($E95,Zoznamy!$T$4:$Y$44,6,FALSE))</f>
        <v/>
      </c>
    </row>
    <row r="96" spans="1:16" x14ac:dyDescent="0.25">
      <c r="A96" s="12"/>
      <c r="B96" s="18" t="s">
        <v>1119</v>
      </c>
      <c r="C96" s="32" t="s">
        <v>1185</v>
      </c>
      <c r="D96" s="14" t="str">
        <f>IF(ISERROR(VLOOKUP($B96,Zoznamy!$R$4:$S$16,2,FALSE)),"",VLOOKUP($B96,Zoznamy!$R$4:$S$16,2,FALSE))</f>
        <v/>
      </c>
      <c r="E96" s="18" t="s">
        <v>1187</v>
      </c>
      <c r="F96" s="18" t="s">
        <v>1259</v>
      </c>
      <c r="G96" s="12" t="s">
        <v>1153</v>
      </c>
      <c r="H96" s="12" t="s">
        <v>1153</v>
      </c>
      <c r="I96" s="24"/>
      <c r="J96" s="24" t="s">
        <v>1156</v>
      </c>
      <c r="K96" s="77" t="str">
        <f>IF(ISERROR(VLOOKUP($B96&amp;" "&amp;$L96,Zoznamy!$AB$4:$AC$16,2,FALSE)),"",VLOOKUP($B96&amp;" "&amp;$L96,Zoznamy!$AB$4:$AC$16,2,FALSE))</f>
        <v/>
      </c>
      <c r="L96" s="24" t="str">
        <f>IF(ISERROR(VLOOKUP($J96,Zoznamy!$L$4:$M$7,2,FALSE)),"",VLOOKUP($J96,Zoznamy!$L$4:$M$7,2,FALSE))</f>
        <v/>
      </c>
      <c r="M96" s="24" t="str">
        <f t="shared" si="2"/>
        <v/>
      </c>
      <c r="N96" s="72" t="str">
        <f>IF(C96="nie",VLOOKUP(B96,Zoznamy!$R$4:$Z$17,9, FALSE),"Vlož hodnotu emisií")</f>
        <v>Vlož hodnotu emisií</v>
      </c>
      <c r="O96" s="123" t="str">
        <f>IF(ISERROR(VLOOKUP($E96,Zoznamy!$T$4:$Y$44,5,FALSE)),"",VLOOKUP($E96,Zoznamy!$T$4:$Y$44,5,FALSE))</f>
        <v/>
      </c>
      <c r="P96" s="32" t="str">
        <f>IF(ISERROR(VLOOKUP($E96,Zoznamy!$T$4:$Y$44,6,FALSE)),"",VLOOKUP($E96,Zoznamy!$T$4:$Y$44,6,FALSE))</f>
        <v/>
      </c>
    </row>
    <row r="97" spans="1:16" x14ac:dyDescent="0.25">
      <c r="A97" s="12"/>
      <c r="B97" s="18" t="s">
        <v>1119</v>
      </c>
      <c r="C97" s="32" t="s">
        <v>1185</v>
      </c>
      <c r="D97" s="14" t="str">
        <f>IF(ISERROR(VLOOKUP($B97,Zoznamy!$R$4:$S$16,2,FALSE)),"",VLOOKUP($B97,Zoznamy!$R$4:$S$16,2,FALSE))</f>
        <v/>
      </c>
      <c r="E97" s="18" t="s">
        <v>1187</v>
      </c>
      <c r="F97" s="18" t="s">
        <v>1259</v>
      </c>
      <c r="G97" s="12" t="s">
        <v>1153</v>
      </c>
      <c r="H97" s="12" t="s">
        <v>1153</v>
      </c>
      <c r="I97" s="24"/>
      <c r="J97" s="24" t="s">
        <v>1156</v>
      </c>
      <c r="K97" s="77" t="str">
        <f>IF(ISERROR(VLOOKUP($B97&amp;" "&amp;$L97,Zoznamy!$AB$4:$AC$16,2,FALSE)),"",VLOOKUP($B97&amp;" "&amp;$L97,Zoznamy!$AB$4:$AC$16,2,FALSE))</f>
        <v/>
      </c>
      <c r="L97" s="24" t="str">
        <f>IF(ISERROR(VLOOKUP($J97,Zoznamy!$L$4:$M$7,2,FALSE)),"",VLOOKUP($J97,Zoznamy!$L$4:$M$7,2,FALSE))</f>
        <v/>
      </c>
      <c r="M97" s="24" t="str">
        <f t="shared" si="2"/>
        <v/>
      </c>
      <c r="N97" s="72" t="str">
        <f>IF(C97="nie",VLOOKUP(B97,Zoznamy!$R$4:$Z$17,9, FALSE),"Vlož hodnotu emisií")</f>
        <v>Vlož hodnotu emisií</v>
      </c>
      <c r="O97" s="123" t="str">
        <f>IF(ISERROR(VLOOKUP($E97,Zoznamy!$T$4:$Y$44,5,FALSE)),"",VLOOKUP($E97,Zoznamy!$T$4:$Y$44,5,FALSE))</f>
        <v/>
      </c>
      <c r="P97" s="32" t="str">
        <f>IF(ISERROR(VLOOKUP($E97,Zoznamy!$T$4:$Y$44,6,FALSE)),"",VLOOKUP($E97,Zoznamy!$T$4:$Y$44,6,FALSE))</f>
        <v/>
      </c>
    </row>
    <row r="98" spans="1:16" x14ac:dyDescent="0.25">
      <c r="A98" s="12"/>
      <c r="B98" s="18" t="s">
        <v>1119</v>
      </c>
      <c r="C98" s="32" t="s">
        <v>1185</v>
      </c>
      <c r="D98" s="14" t="str">
        <f>IF(ISERROR(VLOOKUP($B98,Zoznamy!$R$4:$S$16,2,FALSE)),"",VLOOKUP($B98,Zoznamy!$R$4:$S$16,2,FALSE))</f>
        <v/>
      </c>
      <c r="E98" s="18" t="s">
        <v>1187</v>
      </c>
      <c r="F98" s="18" t="s">
        <v>1259</v>
      </c>
      <c r="G98" s="12" t="s">
        <v>1153</v>
      </c>
      <c r="H98" s="12" t="s">
        <v>1153</v>
      </c>
      <c r="I98" s="24"/>
      <c r="J98" s="24" t="s">
        <v>1156</v>
      </c>
      <c r="K98" s="77" t="str">
        <f>IF(ISERROR(VLOOKUP($B98&amp;" "&amp;$L98,Zoznamy!$AB$4:$AC$16,2,FALSE)),"",VLOOKUP($B98&amp;" "&amp;$L98,Zoznamy!$AB$4:$AC$16,2,FALSE))</f>
        <v/>
      </c>
      <c r="L98" s="24" t="str">
        <f>IF(ISERROR(VLOOKUP($J98,Zoznamy!$L$4:$M$7,2,FALSE)),"",VLOOKUP($J98,Zoznamy!$L$4:$M$7,2,FALSE))</f>
        <v/>
      </c>
      <c r="M98" s="24" t="str">
        <f t="shared" si="2"/>
        <v/>
      </c>
      <c r="N98" s="72" t="str">
        <f>IF(C98="nie",VLOOKUP(B98,Zoznamy!$R$4:$Z$17,9, FALSE),"Vlož hodnotu emisií")</f>
        <v>Vlož hodnotu emisií</v>
      </c>
      <c r="O98" s="123" t="str">
        <f>IF(ISERROR(VLOOKUP($E98,Zoznamy!$T$4:$Y$44,5,FALSE)),"",VLOOKUP($E98,Zoznamy!$T$4:$Y$44,5,FALSE))</f>
        <v/>
      </c>
      <c r="P98" s="32" t="str">
        <f>IF(ISERROR(VLOOKUP($E98,Zoznamy!$T$4:$Y$44,6,FALSE)),"",VLOOKUP($E98,Zoznamy!$T$4:$Y$44,6,FALSE))</f>
        <v/>
      </c>
    </row>
    <row r="99" spans="1:16" x14ac:dyDescent="0.25">
      <c r="A99" s="12"/>
      <c r="B99" s="18" t="s">
        <v>1119</v>
      </c>
      <c r="C99" s="32" t="s">
        <v>1185</v>
      </c>
      <c r="D99" s="14" t="str">
        <f>IF(ISERROR(VLOOKUP($B99,Zoznamy!$R$4:$S$16,2,FALSE)),"",VLOOKUP($B99,Zoznamy!$R$4:$S$16,2,FALSE))</f>
        <v/>
      </c>
      <c r="E99" s="18" t="s">
        <v>1187</v>
      </c>
      <c r="F99" s="18" t="s">
        <v>1259</v>
      </c>
      <c r="G99" s="12" t="s">
        <v>1153</v>
      </c>
      <c r="H99" s="12" t="s">
        <v>1153</v>
      </c>
      <c r="I99" s="24"/>
      <c r="J99" s="24" t="s">
        <v>1156</v>
      </c>
      <c r="K99" s="77" t="str">
        <f>IF(ISERROR(VLOOKUP($B99&amp;" "&amp;$L99,Zoznamy!$AB$4:$AC$16,2,FALSE)),"",VLOOKUP($B99&amp;" "&amp;$L99,Zoznamy!$AB$4:$AC$16,2,FALSE))</f>
        <v/>
      </c>
      <c r="L99" s="24" t="str">
        <f>IF(ISERROR(VLOOKUP($J99,Zoznamy!$L$4:$M$7,2,FALSE)),"",VLOOKUP($J99,Zoznamy!$L$4:$M$7,2,FALSE))</f>
        <v/>
      </c>
      <c r="M99" s="24" t="str">
        <f t="shared" si="2"/>
        <v/>
      </c>
      <c r="N99" s="72" t="str">
        <f>IF(C99="nie",VLOOKUP(B99,Zoznamy!$R$4:$Z$17,9, FALSE),"Vlož hodnotu emisií")</f>
        <v>Vlož hodnotu emisií</v>
      </c>
      <c r="O99" s="123" t="str">
        <f>IF(ISERROR(VLOOKUP($E99,Zoznamy!$T$4:$Y$44,5,FALSE)),"",VLOOKUP($E99,Zoznamy!$T$4:$Y$44,5,FALSE))</f>
        <v/>
      </c>
      <c r="P99" s="32" t="str">
        <f>IF(ISERROR(VLOOKUP($E99,Zoznamy!$T$4:$Y$44,6,FALSE)),"",VLOOKUP($E99,Zoznamy!$T$4:$Y$44,6,FALSE))</f>
        <v/>
      </c>
    </row>
    <row r="100" spans="1:16" x14ac:dyDescent="0.25">
      <c r="A100" s="12"/>
      <c r="B100" s="18" t="s">
        <v>1119</v>
      </c>
      <c r="C100" s="32" t="s">
        <v>1185</v>
      </c>
      <c r="D100" s="14" t="str">
        <f>IF(ISERROR(VLOOKUP($B100,Zoznamy!$R$4:$S$16,2,FALSE)),"",VLOOKUP($B100,Zoznamy!$R$4:$S$16,2,FALSE))</f>
        <v/>
      </c>
      <c r="E100" s="18" t="s">
        <v>1187</v>
      </c>
      <c r="F100" s="18" t="s">
        <v>1259</v>
      </c>
      <c r="G100" s="12" t="s">
        <v>1153</v>
      </c>
      <c r="H100" s="12" t="s">
        <v>1153</v>
      </c>
      <c r="I100" s="24"/>
      <c r="J100" s="24" t="s">
        <v>1156</v>
      </c>
      <c r="K100" s="77" t="str">
        <f>IF(ISERROR(VLOOKUP($B100&amp;" "&amp;$L100,Zoznamy!$AB$4:$AC$16,2,FALSE)),"",VLOOKUP($B100&amp;" "&amp;$L100,Zoznamy!$AB$4:$AC$16,2,FALSE))</f>
        <v/>
      </c>
      <c r="L100" s="24" t="str">
        <f>IF(ISERROR(VLOOKUP($J100,Zoznamy!$L$4:$M$7,2,FALSE)),"",VLOOKUP($J100,Zoznamy!$L$4:$M$7,2,FALSE))</f>
        <v/>
      </c>
      <c r="M100" s="24" t="str">
        <f t="shared" si="2"/>
        <v/>
      </c>
      <c r="N100" s="72" t="str">
        <f>IF(C100="nie",VLOOKUP(B100,Zoznamy!$R$4:$Z$17,9, FALSE),"Vlož hodnotu emisií")</f>
        <v>Vlož hodnotu emisií</v>
      </c>
      <c r="O100" s="123" t="str">
        <f>IF(ISERROR(VLOOKUP($E100,Zoznamy!$T$4:$Y$44,5,FALSE)),"",VLOOKUP($E100,Zoznamy!$T$4:$Y$44,5,FALSE))</f>
        <v/>
      </c>
      <c r="P100" s="32" t="str">
        <f>IF(ISERROR(VLOOKUP($E100,Zoznamy!$T$4:$Y$44,6,FALSE)),"",VLOOKUP($E100,Zoznamy!$T$4:$Y$44,6,FALSE))</f>
        <v/>
      </c>
    </row>
    <row r="101" spans="1:16" x14ac:dyDescent="0.25">
      <c r="A101" s="12"/>
      <c r="B101" s="18" t="s">
        <v>1119</v>
      </c>
      <c r="C101" s="32" t="s">
        <v>1185</v>
      </c>
      <c r="D101" s="14" t="str">
        <f>IF(ISERROR(VLOOKUP($B101,Zoznamy!$R$4:$S$16,2,FALSE)),"",VLOOKUP($B101,Zoznamy!$R$4:$S$16,2,FALSE))</f>
        <v/>
      </c>
      <c r="E101" s="18" t="s">
        <v>1187</v>
      </c>
      <c r="F101" s="18" t="s">
        <v>1259</v>
      </c>
      <c r="G101" s="12" t="s">
        <v>1153</v>
      </c>
      <c r="H101" s="12" t="s">
        <v>1153</v>
      </c>
      <c r="I101" s="24"/>
      <c r="J101" s="24" t="s">
        <v>1156</v>
      </c>
      <c r="K101" s="77" t="str">
        <f>IF(ISERROR(VLOOKUP($B101&amp;" "&amp;$L101,Zoznamy!$AB$4:$AC$16,2,FALSE)),"",VLOOKUP($B101&amp;" "&amp;$L101,Zoznamy!$AB$4:$AC$16,2,FALSE))</f>
        <v/>
      </c>
      <c r="L101" s="24" t="str">
        <f>IF(ISERROR(VLOOKUP($J101,Zoznamy!$L$4:$M$7,2,FALSE)),"",VLOOKUP($J101,Zoznamy!$L$4:$M$7,2,FALSE))</f>
        <v/>
      </c>
      <c r="M101" s="24" t="str">
        <f t="shared" si="2"/>
        <v/>
      </c>
      <c r="N101" s="72" t="str">
        <f>IF(C101="nie",VLOOKUP(B101,Zoznamy!$R$4:$Z$17,9, FALSE),"Vlož hodnotu emisií")</f>
        <v>Vlož hodnotu emisií</v>
      </c>
      <c r="O101" s="123" t="str">
        <f>IF(ISERROR(VLOOKUP($E101,Zoznamy!$T$4:$Y$44,5,FALSE)),"",VLOOKUP($E101,Zoznamy!$T$4:$Y$44,5,FALSE))</f>
        <v/>
      </c>
      <c r="P101" s="32" t="str">
        <f>IF(ISERROR(VLOOKUP($E101,Zoznamy!$T$4:$Y$44,6,FALSE)),"",VLOOKUP($E101,Zoznamy!$T$4:$Y$44,6,FALSE))</f>
        <v/>
      </c>
    </row>
    <row r="102" spans="1:16" x14ac:dyDescent="0.25">
      <c r="A102" s="12"/>
      <c r="B102" s="18" t="s">
        <v>1119</v>
      </c>
      <c r="C102" s="32" t="s">
        <v>1185</v>
      </c>
      <c r="D102" s="14" t="str">
        <f>IF(ISERROR(VLOOKUP($B102,Zoznamy!$R$4:$S$16,2,FALSE)),"",VLOOKUP($B102,Zoznamy!$R$4:$S$16,2,FALSE))</f>
        <v/>
      </c>
      <c r="E102" s="18" t="s">
        <v>1187</v>
      </c>
      <c r="F102" s="18" t="s">
        <v>1259</v>
      </c>
      <c r="G102" s="12" t="s">
        <v>1153</v>
      </c>
      <c r="H102" s="12" t="s">
        <v>1153</v>
      </c>
      <c r="I102" s="24"/>
      <c r="J102" s="24" t="s">
        <v>1156</v>
      </c>
      <c r="K102" s="77" t="str">
        <f>IF(ISERROR(VLOOKUP($B102&amp;" "&amp;$L102,Zoznamy!$AB$4:$AC$16,2,FALSE)),"",VLOOKUP($B102&amp;" "&amp;$L102,Zoznamy!$AB$4:$AC$16,2,FALSE))</f>
        <v/>
      </c>
      <c r="L102" s="24" t="str">
        <f>IF(ISERROR(VLOOKUP($J102,Zoznamy!$L$4:$M$7,2,FALSE)),"",VLOOKUP($J102,Zoznamy!$L$4:$M$7,2,FALSE))</f>
        <v/>
      </c>
      <c r="M102" s="24" t="str">
        <f t="shared" si="2"/>
        <v/>
      </c>
      <c r="N102" s="72" t="str">
        <f>IF(C102="nie",VLOOKUP(B102,Zoznamy!$R$4:$Z$17,9, FALSE),"Vlož hodnotu emisií")</f>
        <v>Vlož hodnotu emisií</v>
      </c>
      <c r="O102" s="123" t="str">
        <f>IF(ISERROR(VLOOKUP($E102,Zoznamy!$T$4:$Y$44,5,FALSE)),"",VLOOKUP($E102,Zoznamy!$T$4:$Y$44,5,FALSE))</f>
        <v/>
      </c>
      <c r="P102" s="32" t="str">
        <f>IF(ISERROR(VLOOKUP($E102,Zoznamy!$T$4:$Y$44,6,FALSE)),"",VLOOKUP($E102,Zoznamy!$T$4:$Y$44,6,FALSE))</f>
        <v/>
      </c>
    </row>
    <row r="103" spans="1:16" x14ac:dyDescent="0.25">
      <c r="A103" s="12"/>
      <c r="B103" s="18" t="s">
        <v>1119</v>
      </c>
      <c r="C103" s="32" t="s">
        <v>1185</v>
      </c>
      <c r="D103" s="14" t="str">
        <f>IF(ISERROR(VLOOKUP($B103,Zoznamy!$R$4:$S$16,2,FALSE)),"",VLOOKUP($B103,Zoznamy!$R$4:$S$16,2,FALSE))</f>
        <v/>
      </c>
      <c r="E103" s="18" t="s">
        <v>1187</v>
      </c>
      <c r="F103" s="18" t="s">
        <v>1259</v>
      </c>
      <c r="G103" s="12" t="s">
        <v>1153</v>
      </c>
      <c r="H103" s="12" t="s">
        <v>1153</v>
      </c>
      <c r="I103" s="24"/>
      <c r="J103" s="24" t="s">
        <v>1156</v>
      </c>
      <c r="K103" s="77" t="str">
        <f>IF(ISERROR(VLOOKUP($B103&amp;" "&amp;$L103,Zoznamy!$AB$4:$AC$16,2,FALSE)),"",VLOOKUP($B103&amp;" "&amp;$L103,Zoznamy!$AB$4:$AC$16,2,FALSE))</f>
        <v/>
      </c>
      <c r="L103" s="24" t="str">
        <f>IF(ISERROR(VLOOKUP($J103,Zoznamy!$L$4:$M$7,2,FALSE)),"",VLOOKUP($J103,Zoznamy!$L$4:$M$7,2,FALSE))</f>
        <v/>
      </c>
      <c r="M103" s="24" t="str">
        <f t="shared" si="2"/>
        <v/>
      </c>
      <c r="N103" s="72" t="str">
        <f>IF(C103="nie",VLOOKUP(B103,Zoznamy!$R$4:$Z$17,9, FALSE),"Vlož hodnotu emisií")</f>
        <v>Vlož hodnotu emisií</v>
      </c>
      <c r="O103" s="123" t="str">
        <f>IF(ISERROR(VLOOKUP($E103,Zoznamy!$T$4:$Y$44,5,FALSE)),"",VLOOKUP($E103,Zoznamy!$T$4:$Y$44,5,FALSE))</f>
        <v/>
      </c>
      <c r="P103" s="32" t="str">
        <f>IF(ISERROR(VLOOKUP($E103,Zoznamy!$T$4:$Y$44,6,FALSE)),"",VLOOKUP($E103,Zoznamy!$T$4:$Y$44,6,FALSE))</f>
        <v/>
      </c>
    </row>
    <row r="104" spans="1:16" x14ac:dyDescent="0.25">
      <c r="A104" s="12"/>
      <c r="B104" s="18" t="s">
        <v>1119</v>
      </c>
      <c r="C104" s="32" t="s">
        <v>1185</v>
      </c>
      <c r="D104" s="14" t="str">
        <f>IF(ISERROR(VLOOKUP($B104,Zoznamy!$R$4:$S$16,2,FALSE)),"",VLOOKUP($B104,Zoznamy!$R$4:$S$16,2,FALSE))</f>
        <v/>
      </c>
      <c r="E104" s="18" t="s">
        <v>1187</v>
      </c>
      <c r="F104" s="18" t="s">
        <v>1259</v>
      </c>
      <c r="G104" s="12" t="s">
        <v>1153</v>
      </c>
      <c r="H104" s="12" t="s">
        <v>1153</v>
      </c>
      <c r="I104" s="24"/>
      <c r="J104" s="24" t="s">
        <v>1156</v>
      </c>
      <c r="K104" s="77" t="str">
        <f>IF(ISERROR(VLOOKUP($B104&amp;" "&amp;$L104,Zoznamy!$AB$4:$AC$16,2,FALSE)),"",VLOOKUP($B104&amp;" "&amp;$L104,Zoznamy!$AB$4:$AC$16,2,FALSE))</f>
        <v/>
      </c>
      <c r="L104" s="24" t="str">
        <f>IF(ISERROR(VLOOKUP($J104,Zoznamy!$L$4:$M$7,2,FALSE)),"",VLOOKUP($J104,Zoznamy!$L$4:$M$7,2,FALSE))</f>
        <v/>
      </c>
      <c r="M104" s="24" t="str">
        <f t="shared" si="2"/>
        <v/>
      </c>
      <c r="N104" s="72" t="str">
        <f>IF(C104="nie",VLOOKUP(B104,Zoznamy!$R$4:$Z$17,9, FALSE),"Vlož hodnotu emisií")</f>
        <v>Vlož hodnotu emisií</v>
      </c>
      <c r="O104" s="123" t="str">
        <f>IF(ISERROR(VLOOKUP($E104,Zoznamy!$T$4:$Y$44,5,FALSE)),"",VLOOKUP($E104,Zoznamy!$T$4:$Y$44,5,FALSE))</f>
        <v/>
      </c>
      <c r="P104" s="32" t="str">
        <f>IF(ISERROR(VLOOKUP($E104,Zoznamy!$T$4:$Y$44,6,FALSE)),"",VLOOKUP($E104,Zoznamy!$T$4:$Y$44,6,FALSE))</f>
        <v/>
      </c>
    </row>
    <row r="105" spans="1:16" x14ac:dyDescent="0.25">
      <c r="A105" s="12"/>
      <c r="B105" s="18" t="s">
        <v>1119</v>
      </c>
      <c r="C105" s="32" t="s">
        <v>1185</v>
      </c>
      <c r="D105" s="14" t="str">
        <f>IF(ISERROR(VLOOKUP($B105,Zoznamy!$R$4:$S$16,2,FALSE)),"",VLOOKUP($B105,Zoznamy!$R$4:$S$16,2,FALSE))</f>
        <v/>
      </c>
      <c r="E105" s="18" t="s">
        <v>1187</v>
      </c>
      <c r="F105" s="18" t="s">
        <v>1259</v>
      </c>
      <c r="G105" s="12" t="s">
        <v>1153</v>
      </c>
      <c r="H105" s="12" t="s">
        <v>1153</v>
      </c>
      <c r="I105" s="24"/>
      <c r="J105" s="24" t="s">
        <v>1156</v>
      </c>
      <c r="K105" s="77" t="str">
        <f>IF(ISERROR(VLOOKUP($B105&amp;" "&amp;$L105,Zoznamy!$AB$4:$AC$16,2,FALSE)),"",VLOOKUP($B105&amp;" "&amp;$L105,Zoznamy!$AB$4:$AC$16,2,FALSE))</f>
        <v/>
      </c>
      <c r="L105" s="24" t="str">
        <f>IF(ISERROR(VLOOKUP($J105,Zoznamy!$L$4:$M$7,2,FALSE)),"",VLOOKUP($J105,Zoznamy!$L$4:$M$7,2,FALSE))</f>
        <v/>
      </c>
      <c r="M105" s="24" t="str">
        <f t="shared" si="2"/>
        <v/>
      </c>
      <c r="N105" s="72" t="str">
        <f>IF(C105="nie",VLOOKUP(B105,Zoznamy!$R$4:$Z$17,9, FALSE),"Vlož hodnotu emisií")</f>
        <v>Vlož hodnotu emisií</v>
      </c>
      <c r="O105" s="123" t="str">
        <f>IF(ISERROR(VLOOKUP($E105,Zoznamy!$T$4:$Y$44,5,FALSE)),"",VLOOKUP($E105,Zoznamy!$T$4:$Y$44,5,FALSE))</f>
        <v/>
      </c>
      <c r="P105" s="32" t="str">
        <f>IF(ISERROR(VLOOKUP($E105,Zoznamy!$T$4:$Y$44,6,FALSE)),"",VLOOKUP($E105,Zoznamy!$T$4:$Y$44,6,FALSE))</f>
        <v/>
      </c>
    </row>
    <row r="106" spans="1:16" x14ac:dyDescent="0.25">
      <c r="A106" s="12"/>
      <c r="B106" s="18" t="s">
        <v>1119</v>
      </c>
      <c r="C106" s="32" t="s">
        <v>1185</v>
      </c>
      <c r="D106" s="14" t="str">
        <f>IF(ISERROR(VLOOKUP($B106,Zoznamy!$R$4:$S$16,2,FALSE)),"",VLOOKUP($B106,Zoznamy!$R$4:$S$16,2,FALSE))</f>
        <v/>
      </c>
      <c r="E106" s="18" t="s">
        <v>1187</v>
      </c>
      <c r="F106" s="18" t="s">
        <v>1259</v>
      </c>
      <c r="G106" s="12" t="s">
        <v>1153</v>
      </c>
      <c r="H106" s="12" t="s">
        <v>1153</v>
      </c>
      <c r="I106" s="24"/>
      <c r="J106" s="24" t="s">
        <v>1156</v>
      </c>
      <c r="K106" s="77" t="str">
        <f>IF(ISERROR(VLOOKUP($B106&amp;" "&amp;$L106,Zoznamy!$AB$4:$AC$16,2,FALSE)),"",VLOOKUP($B106&amp;" "&amp;$L106,Zoznamy!$AB$4:$AC$16,2,FALSE))</f>
        <v/>
      </c>
      <c r="L106" s="24" t="str">
        <f>IF(ISERROR(VLOOKUP($J106,Zoznamy!$L$4:$M$7,2,FALSE)),"",VLOOKUP($J106,Zoznamy!$L$4:$M$7,2,FALSE))</f>
        <v/>
      </c>
      <c r="M106" s="24" t="str">
        <f t="shared" si="2"/>
        <v/>
      </c>
      <c r="N106" s="72" t="str">
        <f>IF(C106="nie",VLOOKUP(B106,Zoznamy!$R$4:$Z$17,9, FALSE),"Vlož hodnotu emisií")</f>
        <v>Vlož hodnotu emisií</v>
      </c>
      <c r="O106" s="123" t="str">
        <f>IF(ISERROR(VLOOKUP($E106,Zoznamy!$T$4:$Y$44,5,FALSE)),"",VLOOKUP($E106,Zoznamy!$T$4:$Y$44,5,FALSE))</f>
        <v/>
      </c>
      <c r="P106" s="32" t="str">
        <f>IF(ISERROR(VLOOKUP($E106,Zoznamy!$T$4:$Y$44,6,FALSE)),"",VLOOKUP($E106,Zoznamy!$T$4:$Y$44,6,FALSE))</f>
        <v/>
      </c>
    </row>
    <row r="107" spans="1:16" x14ac:dyDescent="0.25">
      <c r="A107" s="12"/>
      <c r="B107" s="18" t="s">
        <v>1119</v>
      </c>
      <c r="C107" s="32" t="s">
        <v>1185</v>
      </c>
      <c r="D107" s="14" t="str">
        <f>IF(ISERROR(VLOOKUP($B107,Zoznamy!$R$4:$S$16,2,FALSE)),"",VLOOKUP($B107,Zoznamy!$R$4:$S$16,2,FALSE))</f>
        <v/>
      </c>
      <c r="E107" s="18" t="s">
        <v>1187</v>
      </c>
      <c r="F107" s="18" t="s">
        <v>1259</v>
      </c>
      <c r="G107" s="12" t="s">
        <v>1153</v>
      </c>
      <c r="H107" s="12" t="s">
        <v>1153</v>
      </c>
      <c r="I107" s="24"/>
      <c r="J107" s="24" t="s">
        <v>1156</v>
      </c>
      <c r="K107" s="77" t="str">
        <f>IF(ISERROR(VLOOKUP($B107&amp;" "&amp;$L107,Zoznamy!$AB$4:$AC$16,2,FALSE)),"",VLOOKUP($B107&amp;" "&amp;$L107,Zoznamy!$AB$4:$AC$16,2,FALSE))</f>
        <v/>
      </c>
      <c r="L107" s="24" t="str">
        <f>IF(ISERROR(VLOOKUP($J107,Zoznamy!$L$4:$M$7,2,FALSE)),"",VLOOKUP($J107,Zoznamy!$L$4:$M$7,2,FALSE))</f>
        <v/>
      </c>
      <c r="M107" s="24" t="str">
        <f t="shared" si="2"/>
        <v/>
      </c>
      <c r="N107" s="72" t="str">
        <f>IF(C107="nie",VLOOKUP(B107,Zoznamy!$R$4:$Z$17,9, FALSE),"Vlož hodnotu emisií")</f>
        <v>Vlož hodnotu emisií</v>
      </c>
      <c r="O107" s="123" t="str">
        <f>IF(ISERROR(VLOOKUP($E107,Zoznamy!$T$4:$Y$44,5,FALSE)),"",VLOOKUP($E107,Zoznamy!$T$4:$Y$44,5,FALSE))</f>
        <v/>
      </c>
      <c r="P107" s="32" t="str">
        <f>IF(ISERROR(VLOOKUP($E107,Zoznamy!$T$4:$Y$44,6,FALSE)),"",VLOOKUP($E107,Zoznamy!$T$4:$Y$44,6,FALSE))</f>
        <v/>
      </c>
    </row>
    <row r="108" spans="1:16" x14ac:dyDescent="0.25">
      <c r="A108" s="12"/>
      <c r="B108" s="18" t="s">
        <v>1119</v>
      </c>
      <c r="C108" s="32" t="s">
        <v>1185</v>
      </c>
      <c r="D108" s="14" t="str">
        <f>IF(ISERROR(VLOOKUP($B108,Zoznamy!$R$4:$S$16,2,FALSE)),"",VLOOKUP($B108,Zoznamy!$R$4:$S$16,2,FALSE))</f>
        <v/>
      </c>
      <c r="E108" s="18" t="s">
        <v>1187</v>
      </c>
      <c r="F108" s="18" t="s">
        <v>1259</v>
      </c>
      <c r="G108" s="12" t="s">
        <v>1153</v>
      </c>
      <c r="H108" s="12" t="s">
        <v>1153</v>
      </c>
      <c r="I108" s="24"/>
      <c r="J108" s="24" t="s">
        <v>1156</v>
      </c>
      <c r="K108" s="77" t="str">
        <f>IF(ISERROR(VLOOKUP($B108&amp;" "&amp;$L108,Zoznamy!$AB$4:$AC$16,2,FALSE)),"",VLOOKUP($B108&amp;" "&amp;$L108,Zoznamy!$AB$4:$AC$16,2,FALSE))</f>
        <v/>
      </c>
      <c r="L108" s="24" t="str">
        <f>IF(ISERROR(VLOOKUP($J108,Zoznamy!$L$4:$M$7,2,FALSE)),"",VLOOKUP($J108,Zoznamy!$L$4:$M$7,2,FALSE))</f>
        <v/>
      </c>
      <c r="M108" s="24" t="str">
        <f t="shared" si="2"/>
        <v/>
      </c>
      <c r="N108" s="72" t="str">
        <f>IF(C108="nie",VLOOKUP(B108,Zoznamy!$R$4:$Z$17,9, FALSE),"Vlož hodnotu emisií")</f>
        <v>Vlož hodnotu emisií</v>
      </c>
      <c r="O108" s="123" t="str">
        <f>IF(ISERROR(VLOOKUP($E108,Zoznamy!$T$4:$Y$44,5,FALSE)),"",VLOOKUP($E108,Zoznamy!$T$4:$Y$44,5,FALSE))</f>
        <v/>
      </c>
      <c r="P108" s="32" t="str">
        <f>IF(ISERROR(VLOOKUP($E108,Zoznamy!$T$4:$Y$44,6,FALSE)),"",VLOOKUP($E108,Zoznamy!$T$4:$Y$44,6,FALSE))</f>
        <v/>
      </c>
    </row>
    <row r="109" spans="1:16" x14ac:dyDescent="0.25">
      <c r="A109" s="12"/>
      <c r="B109" s="18" t="s">
        <v>1119</v>
      </c>
      <c r="C109" s="32" t="s">
        <v>1185</v>
      </c>
      <c r="D109" s="14" t="str">
        <f>IF(ISERROR(VLOOKUP($B109,Zoznamy!$R$4:$S$16,2,FALSE)),"",VLOOKUP($B109,Zoznamy!$R$4:$S$16,2,FALSE))</f>
        <v/>
      </c>
      <c r="E109" s="18" t="s">
        <v>1187</v>
      </c>
      <c r="F109" s="18" t="s">
        <v>1259</v>
      </c>
      <c r="G109" s="12" t="s">
        <v>1153</v>
      </c>
      <c r="H109" s="12" t="s">
        <v>1153</v>
      </c>
      <c r="I109" s="24"/>
      <c r="J109" s="24" t="s">
        <v>1156</v>
      </c>
      <c r="K109" s="77" t="str">
        <f>IF(ISERROR(VLOOKUP($B109&amp;" "&amp;$L109,Zoznamy!$AB$4:$AC$16,2,FALSE)),"",VLOOKUP($B109&amp;" "&amp;$L109,Zoznamy!$AB$4:$AC$16,2,FALSE))</f>
        <v/>
      </c>
      <c r="L109" s="24" t="str">
        <f>IF(ISERROR(VLOOKUP($J109,Zoznamy!$L$4:$M$7,2,FALSE)),"",VLOOKUP($J109,Zoznamy!$L$4:$M$7,2,FALSE))</f>
        <v/>
      </c>
      <c r="M109" s="24" t="str">
        <f t="shared" si="2"/>
        <v/>
      </c>
      <c r="N109" s="72" t="str">
        <f>IF(C109="nie",VLOOKUP(B109,Zoznamy!$R$4:$Z$17,9, FALSE),"Vlož hodnotu emisií")</f>
        <v>Vlož hodnotu emisií</v>
      </c>
      <c r="O109" s="123" t="str">
        <f>IF(ISERROR(VLOOKUP($E109,Zoznamy!$T$4:$Y$44,5,FALSE)),"",VLOOKUP($E109,Zoznamy!$T$4:$Y$44,5,FALSE))</f>
        <v/>
      </c>
      <c r="P109" s="32" t="str">
        <f>IF(ISERROR(VLOOKUP($E109,Zoznamy!$T$4:$Y$44,6,FALSE)),"",VLOOKUP($E109,Zoznamy!$T$4:$Y$44,6,FALSE))</f>
        <v/>
      </c>
    </row>
    <row r="110" spans="1:16" x14ac:dyDescent="0.25">
      <c r="A110" s="12"/>
      <c r="B110" s="18" t="s">
        <v>1119</v>
      </c>
      <c r="C110" s="32" t="s">
        <v>1185</v>
      </c>
      <c r="D110" s="14" t="str">
        <f>IF(ISERROR(VLOOKUP($B110,Zoznamy!$R$4:$S$16,2,FALSE)),"",VLOOKUP($B110,Zoznamy!$R$4:$S$16,2,FALSE))</f>
        <v/>
      </c>
      <c r="E110" s="18" t="s">
        <v>1187</v>
      </c>
      <c r="F110" s="18" t="s">
        <v>1259</v>
      </c>
      <c r="G110" s="12" t="s">
        <v>1153</v>
      </c>
      <c r="H110" s="12" t="s">
        <v>1153</v>
      </c>
      <c r="I110" s="24"/>
      <c r="J110" s="24" t="s">
        <v>1156</v>
      </c>
      <c r="K110" s="77" t="str">
        <f>IF(ISERROR(VLOOKUP($B110&amp;" "&amp;$L110,Zoznamy!$AB$4:$AC$16,2,FALSE)),"",VLOOKUP($B110&amp;" "&amp;$L110,Zoznamy!$AB$4:$AC$16,2,FALSE))</f>
        <v/>
      </c>
      <c r="L110" s="24" t="str">
        <f>IF(ISERROR(VLOOKUP($J110,Zoznamy!$L$4:$M$7,2,FALSE)),"",VLOOKUP($J110,Zoznamy!$L$4:$M$7,2,FALSE))</f>
        <v/>
      </c>
      <c r="M110" s="24" t="str">
        <f t="shared" si="2"/>
        <v/>
      </c>
      <c r="N110" s="72" t="str">
        <f>IF(C110="nie",VLOOKUP(B110,Zoznamy!$R$4:$Z$17,9, FALSE),"Vlož hodnotu emisií")</f>
        <v>Vlož hodnotu emisií</v>
      </c>
      <c r="O110" s="123" t="str">
        <f>IF(ISERROR(VLOOKUP($E110,Zoznamy!$T$4:$Y$44,5,FALSE)),"",VLOOKUP($E110,Zoznamy!$T$4:$Y$44,5,FALSE))</f>
        <v/>
      </c>
      <c r="P110" s="32" t="str">
        <f>IF(ISERROR(VLOOKUP($E110,Zoznamy!$T$4:$Y$44,6,FALSE)),"",VLOOKUP($E110,Zoznamy!$T$4:$Y$44,6,FALSE))</f>
        <v/>
      </c>
    </row>
    <row r="111" spans="1:16" x14ac:dyDescent="0.25">
      <c r="A111" s="12"/>
      <c r="B111" s="18" t="s">
        <v>1119</v>
      </c>
      <c r="C111" s="32" t="s">
        <v>1185</v>
      </c>
      <c r="D111" s="14" t="str">
        <f>IF(ISERROR(VLOOKUP($B111,Zoznamy!$R$4:$S$16,2,FALSE)),"",VLOOKUP($B111,Zoznamy!$R$4:$S$16,2,FALSE))</f>
        <v/>
      </c>
      <c r="E111" s="18" t="s">
        <v>1187</v>
      </c>
      <c r="F111" s="18" t="s">
        <v>1259</v>
      </c>
      <c r="G111" s="12" t="s">
        <v>1153</v>
      </c>
      <c r="H111" s="12" t="s">
        <v>1153</v>
      </c>
      <c r="I111" s="24"/>
      <c r="J111" s="24" t="s">
        <v>1156</v>
      </c>
      <c r="K111" s="77" t="str">
        <f>IF(ISERROR(VLOOKUP($B111&amp;" "&amp;$L111,Zoznamy!$AB$4:$AC$16,2,FALSE)),"",VLOOKUP($B111&amp;" "&amp;$L111,Zoznamy!$AB$4:$AC$16,2,FALSE))</f>
        <v/>
      </c>
      <c r="L111" s="24" t="str">
        <f>IF(ISERROR(VLOOKUP($J111,Zoznamy!$L$4:$M$7,2,FALSE)),"",VLOOKUP($J111,Zoznamy!$L$4:$M$7,2,FALSE))</f>
        <v/>
      </c>
      <c r="M111" s="24" t="str">
        <f t="shared" si="2"/>
        <v/>
      </c>
      <c r="N111" s="72" t="str">
        <f>IF(C111="nie",VLOOKUP(B111,Zoznamy!$R$4:$Z$17,9, FALSE),"Vlož hodnotu emisií")</f>
        <v>Vlož hodnotu emisií</v>
      </c>
      <c r="O111" s="123" t="str">
        <f>IF(ISERROR(VLOOKUP($E111,Zoznamy!$T$4:$Y$44,5,FALSE)),"",VLOOKUP($E111,Zoznamy!$T$4:$Y$44,5,FALSE))</f>
        <v/>
      </c>
      <c r="P111" s="32" t="str">
        <f>IF(ISERROR(VLOOKUP($E111,Zoznamy!$T$4:$Y$44,6,FALSE)),"",VLOOKUP($E111,Zoznamy!$T$4:$Y$44,6,FALSE))</f>
        <v/>
      </c>
    </row>
    <row r="112" spans="1:16" x14ac:dyDescent="0.25">
      <c r="A112" s="12"/>
      <c r="B112" s="18" t="s">
        <v>1119</v>
      </c>
      <c r="C112" s="32" t="s">
        <v>1185</v>
      </c>
      <c r="D112" s="14" t="str">
        <f>IF(ISERROR(VLOOKUP($B112,Zoznamy!$R$4:$S$16,2,FALSE)),"",VLOOKUP($B112,Zoznamy!$R$4:$S$16,2,FALSE))</f>
        <v/>
      </c>
      <c r="E112" s="18" t="s">
        <v>1187</v>
      </c>
      <c r="F112" s="18" t="s">
        <v>1259</v>
      </c>
      <c r="G112" s="12" t="s">
        <v>1153</v>
      </c>
      <c r="H112" s="12" t="s">
        <v>1153</v>
      </c>
      <c r="I112" s="24"/>
      <c r="J112" s="24" t="s">
        <v>1156</v>
      </c>
      <c r="K112" s="77" t="str">
        <f>IF(ISERROR(VLOOKUP($B112&amp;" "&amp;$L112,Zoznamy!$AB$4:$AC$16,2,FALSE)),"",VLOOKUP($B112&amp;" "&amp;$L112,Zoznamy!$AB$4:$AC$16,2,FALSE))</f>
        <v/>
      </c>
      <c r="L112" s="24" t="str">
        <f>IF(ISERROR(VLOOKUP($J112,Zoznamy!$L$4:$M$7,2,FALSE)),"",VLOOKUP($J112,Zoznamy!$L$4:$M$7,2,FALSE))</f>
        <v/>
      </c>
      <c r="M112" s="24" t="str">
        <f t="shared" si="2"/>
        <v/>
      </c>
      <c r="N112" s="72" t="str">
        <f>IF(C112="nie",VLOOKUP(B112,Zoznamy!$R$4:$Z$17,9, FALSE),"Vlož hodnotu emisií")</f>
        <v>Vlož hodnotu emisií</v>
      </c>
      <c r="O112" s="123" t="str">
        <f>IF(ISERROR(VLOOKUP($E112,Zoznamy!$T$4:$Y$44,5,FALSE)),"",VLOOKUP($E112,Zoznamy!$T$4:$Y$44,5,FALSE))</f>
        <v/>
      </c>
      <c r="P112" s="32" t="str">
        <f>IF(ISERROR(VLOOKUP($E112,Zoznamy!$T$4:$Y$44,6,FALSE)),"",VLOOKUP($E112,Zoznamy!$T$4:$Y$44,6,FALSE))</f>
        <v/>
      </c>
    </row>
    <row r="113" spans="1:16" x14ac:dyDescent="0.25">
      <c r="A113" s="12"/>
      <c r="B113" s="18" t="s">
        <v>1119</v>
      </c>
      <c r="C113" s="32" t="s">
        <v>1185</v>
      </c>
      <c r="D113" s="14" t="str">
        <f>IF(ISERROR(VLOOKUP($B113,Zoznamy!$R$4:$S$16,2,FALSE)),"",VLOOKUP($B113,Zoznamy!$R$4:$S$16,2,FALSE))</f>
        <v/>
      </c>
      <c r="E113" s="18" t="s">
        <v>1187</v>
      </c>
      <c r="F113" s="18" t="s">
        <v>1259</v>
      </c>
      <c r="G113" s="12" t="s">
        <v>1153</v>
      </c>
      <c r="H113" s="12" t="s">
        <v>1153</v>
      </c>
      <c r="I113" s="24"/>
      <c r="J113" s="24" t="s">
        <v>1156</v>
      </c>
      <c r="K113" s="77" t="str">
        <f>IF(ISERROR(VLOOKUP($B113&amp;" "&amp;$L113,Zoznamy!$AB$4:$AC$16,2,FALSE)),"",VLOOKUP($B113&amp;" "&amp;$L113,Zoznamy!$AB$4:$AC$16,2,FALSE))</f>
        <v/>
      </c>
      <c r="L113" s="24" t="str">
        <f>IF(ISERROR(VLOOKUP($J113,Zoznamy!$L$4:$M$7,2,FALSE)),"",VLOOKUP($J113,Zoznamy!$L$4:$M$7,2,FALSE))</f>
        <v/>
      </c>
      <c r="M113" s="24" t="str">
        <f t="shared" si="2"/>
        <v/>
      </c>
      <c r="N113" s="72" t="str">
        <f>IF(C113="nie",VLOOKUP(B113,Zoznamy!$R$4:$Z$17,9, FALSE),"Vlož hodnotu emisií")</f>
        <v>Vlož hodnotu emisií</v>
      </c>
      <c r="O113" s="123" t="str">
        <f>IF(ISERROR(VLOOKUP($E113,Zoznamy!$T$4:$Y$44,5,FALSE)),"",VLOOKUP($E113,Zoznamy!$T$4:$Y$44,5,FALSE))</f>
        <v/>
      </c>
      <c r="P113" s="32" t="str">
        <f>IF(ISERROR(VLOOKUP($E113,Zoznamy!$T$4:$Y$44,6,FALSE)),"",VLOOKUP($E113,Zoznamy!$T$4:$Y$44,6,FALSE))</f>
        <v/>
      </c>
    </row>
    <row r="114" spans="1:16" x14ac:dyDescent="0.25">
      <c r="A114" s="12"/>
      <c r="B114" s="18" t="s">
        <v>1119</v>
      </c>
      <c r="C114" s="32" t="s">
        <v>1185</v>
      </c>
      <c r="D114" s="14" t="str">
        <f>IF(ISERROR(VLOOKUP($B114,Zoznamy!$R$4:$S$16,2,FALSE)),"",VLOOKUP($B114,Zoznamy!$R$4:$S$16,2,FALSE))</f>
        <v/>
      </c>
      <c r="E114" s="18" t="s">
        <v>1187</v>
      </c>
      <c r="F114" s="18" t="s">
        <v>1259</v>
      </c>
      <c r="G114" s="12" t="s">
        <v>1153</v>
      </c>
      <c r="H114" s="12" t="s">
        <v>1153</v>
      </c>
      <c r="I114" s="24"/>
      <c r="J114" s="24" t="s">
        <v>1156</v>
      </c>
      <c r="K114" s="77" t="str">
        <f>IF(ISERROR(VLOOKUP($B114&amp;" "&amp;$L114,Zoznamy!$AB$4:$AC$16,2,FALSE)),"",VLOOKUP($B114&amp;" "&amp;$L114,Zoznamy!$AB$4:$AC$16,2,FALSE))</f>
        <v/>
      </c>
      <c r="L114" s="24" t="str">
        <f>IF(ISERROR(VLOOKUP($J114,Zoznamy!$L$4:$M$7,2,FALSE)),"",VLOOKUP($J114,Zoznamy!$L$4:$M$7,2,FALSE))</f>
        <v/>
      </c>
      <c r="M114" s="24" t="str">
        <f t="shared" si="2"/>
        <v/>
      </c>
      <c r="N114" s="72" t="str">
        <f>IF(C114="nie",VLOOKUP(B114,Zoznamy!$R$4:$Z$17,9, FALSE),"Vlož hodnotu emisií")</f>
        <v>Vlož hodnotu emisií</v>
      </c>
      <c r="O114" s="123" t="str">
        <f>IF(ISERROR(VLOOKUP($E114,Zoznamy!$T$4:$Y$44,5,FALSE)),"",VLOOKUP($E114,Zoznamy!$T$4:$Y$44,5,FALSE))</f>
        <v/>
      </c>
      <c r="P114" s="32" t="str">
        <f>IF(ISERROR(VLOOKUP($E114,Zoznamy!$T$4:$Y$44,6,FALSE)),"",VLOOKUP($E114,Zoznamy!$T$4:$Y$44,6,FALSE))</f>
        <v/>
      </c>
    </row>
    <row r="115" spans="1:16" x14ac:dyDescent="0.25">
      <c r="A115" s="12"/>
      <c r="B115" s="18" t="s">
        <v>1119</v>
      </c>
      <c r="C115" s="32" t="s">
        <v>1185</v>
      </c>
      <c r="D115" s="14" t="str">
        <f>IF(ISERROR(VLOOKUP($B115,Zoznamy!$R$4:$S$16,2,FALSE)),"",VLOOKUP($B115,Zoznamy!$R$4:$S$16,2,FALSE))</f>
        <v/>
      </c>
      <c r="E115" s="18" t="s">
        <v>1187</v>
      </c>
      <c r="F115" s="18" t="s">
        <v>1259</v>
      </c>
      <c r="G115" s="12" t="s">
        <v>1153</v>
      </c>
      <c r="H115" s="12" t="s">
        <v>1153</v>
      </c>
      <c r="I115" s="24"/>
      <c r="J115" s="24" t="s">
        <v>1156</v>
      </c>
      <c r="K115" s="77" t="str">
        <f>IF(ISERROR(VLOOKUP($B115&amp;" "&amp;$L115,Zoznamy!$AB$4:$AC$16,2,FALSE)),"",VLOOKUP($B115&amp;" "&amp;$L115,Zoznamy!$AB$4:$AC$16,2,FALSE))</f>
        <v/>
      </c>
      <c r="L115" s="24" t="str">
        <f>IF(ISERROR(VLOOKUP($J115,Zoznamy!$L$4:$M$7,2,FALSE)),"",VLOOKUP($J115,Zoznamy!$L$4:$M$7,2,FALSE))</f>
        <v/>
      </c>
      <c r="M115" s="24" t="str">
        <f t="shared" si="2"/>
        <v/>
      </c>
      <c r="N115" s="72" t="str">
        <f>IF(C115="nie",VLOOKUP(B115,Zoznamy!$R$4:$Z$17,9, FALSE),"Vlož hodnotu emisií")</f>
        <v>Vlož hodnotu emisií</v>
      </c>
      <c r="O115" s="123" t="str">
        <f>IF(ISERROR(VLOOKUP($E115,Zoznamy!$T$4:$Y$44,5,FALSE)),"",VLOOKUP($E115,Zoznamy!$T$4:$Y$44,5,FALSE))</f>
        <v/>
      </c>
      <c r="P115" s="32" t="str">
        <f>IF(ISERROR(VLOOKUP($E115,Zoznamy!$T$4:$Y$44,6,FALSE)),"",VLOOKUP($E115,Zoznamy!$T$4:$Y$44,6,FALSE))</f>
        <v/>
      </c>
    </row>
    <row r="116" spans="1:16" x14ac:dyDescent="0.25">
      <c r="A116" s="12"/>
      <c r="B116" s="18" t="s">
        <v>1119</v>
      </c>
      <c r="C116" s="32" t="s">
        <v>1185</v>
      </c>
      <c r="D116" s="14" t="str">
        <f>IF(ISERROR(VLOOKUP($B116,Zoznamy!$R$4:$S$16,2,FALSE)),"",VLOOKUP($B116,Zoznamy!$R$4:$S$16,2,FALSE))</f>
        <v/>
      </c>
      <c r="E116" s="18" t="s">
        <v>1187</v>
      </c>
      <c r="F116" s="18" t="s">
        <v>1259</v>
      </c>
      <c r="G116" s="12" t="s">
        <v>1153</v>
      </c>
      <c r="H116" s="12" t="s">
        <v>1153</v>
      </c>
      <c r="I116" s="24"/>
      <c r="J116" s="24" t="s">
        <v>1156</v>
      </c>
      <c r="K116" s="77" t="str">
        <f>IF(ISERROR(VLOOKUP($B116&amp;" "&amp;$L116,Zoznamy!$AB$4:$AC$16,2,FALSE)),"",VLOOKUP($B116&amp;" "&amp;$L116,Zoznamy!$AB$4:$AC$16,2,FALSE))</f>
        <v/>
      </c>
      <c r="L116" s="24" t="str">
        <f>IF(ISERROR(VLOOKUP($J116,Zoznamy!$L$4:$M$7,2,FALSE)),"",VLOOKUP($J116,Zoznamy!$L$4:$M$7,2,FALSE))</f>
        <v/>
      </c>
      <c r="M116" s="24" t="str">
        <f t="shared" si="2"/>
        <v/>
      </c>
      <c r="N116" s="72" t="str">
        <f>IF(C116="nie",VLOOKUP(B116,Zoznamy!$R$4:$Z$17,9, FALSE),"Vlož hodnotu emisií")</f>
        <v>Vlož hodnotu emisií</v>
      </c>
      <c r="O116" s="123" t="str">
        <f>IF(ISERROR(VLOOKUP($E116,Zoznamy!$T$4:$Y$44,5,FALSE)),"",VLOOKUP($E116,Zoznamy!$T$4:$Y$44,5,FALSE))</f>
        <v/>
      </c>
      <c r="P116" s="32" t="str">
        <f>IF(ISERROR(VLOOKUP($E116,Zoznamy!$T$4:$Y$44,6,FALSE)),"",VLOOKUP($E116,Zoznamy!$T$4:$Y$44,6,FALSE))</f>
        <v/>
      </c>
    </row>
    <row r="117" spans="1:16" x14ac:dyDescent="0.25">
      <c r="A117" s="12"/>
      <c r="B117" s="18" t="s">
        <v>1119</v>
      </c>
      <c r="C117" s="32" t="s">
        <v>1185</v>
      </c>
      <c r="D117" s="14" t="str">
        <f>IF(ISERROR(VLOOKUP($B117,Zoznamy!$R$4:$S$16,2,FALSE)),"",VLOOKUP($B117,Zoznamy!$R$4:$S$16,2,FALSE))</f>
        <v/>
      </c>
      <c r="E117" s="18" t="s">
        <v>1187</v>
      </c>
      <c r="F117" s="18" t="s">
        <v>1259</v>
      </c>
      <c r="G117" s="12" t="s">
        <v>1153</v>
      </c>
      <c r="H117" s="12" t="s">
        <v>1153</v>
      </c>
      <c r="I117" s="24"/>
      <c r="J117" s="24" t="s">
        <v>1156</v>
      </c>
      <c r="K117" s="77" t="str">
        <f>IF(ISERROR(VLOOKUP($B117&amp;" "&amp;$L117,Zoznamy!$AB$4:$AC$16,2,FALSE)),"",VLOOKUP($B117&amp;" "&amp;$L117,Zoznamy!$AB$4:$AC$16,2,FALSE))</f>
        <v/>
      </c>
      <c r="L117" s="24" t="str">
        <f>IF(ISERROR(VLOOKUP($J117,Zoznamy!$L$4:$M$7,2,FALSE)),"",VLOOKUP($J117,Zoznamy!$L$4:$M$7,2,FALSE))</f>
        <v/>
      </c>
      <c r="M117" s="24" t="str">
        <f t="shared" si="2"/>
        <v/>
      </c>
      <c r="N117" s="72" t="str">
        <f>IF(C117="nie",VLOOKUP(B117,Zoznamy!$R$4:$Z$17,9, FALSE),"Vlož hodnotu emisií")</f>
        <v>Vlož hodnotu emisií</v>
      </c>
      <c r="O117" s="123" t="str">
        <f>IF(ISERROR(VLOOKUP($E117,Zoznamy!$T$4:$Y$44,5,FALSE)),"",VLOOKUP($E117,Zoznamy!$T$4:$Y$44,5,FALSE))</f>
        <v/>
      </c>
      <c r="P117" s="32" t="str">
        <f>IF(ISERROR(VLOOKUP($E117,Zoznamy!$T$4:$Y$44,6,FALSE)),"",VLOOKUP($E117,Zoznamy!$T$4:$Y$44,6,FALSE))</f>
        <v/>
      </c>
    </row>
    <row r="118" spans="1:16" x14ac:dyDescent="0.25">
      <c r="A118" s="12"/>
      <c r="B118" s="18" t="s">
        <v>1119</v>
      </c>
      <c r="C118" s="32" t="s">
        <v>1185</v>
      </c>
      <c r="D118" s="14" t="str">
        <f>IF(ISERROR(VLOOKUP($B118,Zoznamy!$R$4:$S$16,2,FALSE)),"",VLOOKUP($B118,Zoznamy!$R$4:$S$16,2,FALSE))</f>
        <v/>
      </c>
      <c r="E118" s="18" t="s">
        <v>1187</v>
      </c>
      <c r="F118" s="18" t="s">
        <v>1259</v>
      </c>
      <c r="G118" s="12" t="s">
        <v>1153</v>
      </c>
      <c r="H118" s="12" t="s">
        <v>1153</v>
      </c>
      <c r="I118" s="24"/>
      <c r="J118" s="24" t="s">
        <v>1156</v>
      </c>
      <c r="K118" s="77" t="str">
        <f>IF(ISERROR(VLOOKUP($B118&amp;" "&amp;$L118,Zoznamy!$AB$4:$AC$16,2,FALSE)),"",VLOOKUP($B118&amp;" "&amp;$L118,Zoznamy!$AB$4:$AC$16,2,FALSE))</f>
        <v/>
      </c>
      <c r="L118" s="24" t="str">
        <f>IF(ISERROR(VLOOKUP($J118,Zoznamy!$L$4:$M$7,2,FALSE)),"",VLOOKUP($J118,Zoznamy!$L$4:$M$7,2,FALSE))</f>
        <v/>
      </c>
      <c r="M118" s="24" t="str">
        <f t="shared" si="2"/>
        <v/>
      </c>
      <c r="N118" s="72" t="str">
        <f>IF(C118="nie",VLOOKUP(B118,Zoznamy!$R$4:$Z$17,9, FALSE),"Vlož hodnotu emisií")</f>
        <v>Vlož hodnotu emisií</v>
      </c>
      <c r="O118" s="123" t="str">
        <f>IF(ISERROR(VLOOKUP($E118,Zoznamy!$T$4:$Y$44,5,FALSE)),"",VLOOKUP($E118,Zoznamy!$T$4:$Y$44,5,FALSE))</f>
        <v/>
      </c>
      <c r="P118" s="32" t="str">
        <f>IF(ISERROR(VLOOKUP($E118,Zoznamy!$T$4:$Y$44,6,FALSE)),"",VLOOKUP($E118,Zoznamy!$T$4:$Y$44,6,FALSE))</f>
        <v/>
      </c>
    </row>
    <row r="119" spans="1:16" x14ac:dyDescent="0.25">
      <c r="A119" s="12"/>
      <c r="B119" s="18" t="s">
        <v>1119</v>
      </c>
      <c r="C119" s="32" t="s">
        <v>1185</v>
      </c>
      <c r="D119" s="14" t="str">
        <f>IF(ISERROR(VLOOKUP($B119,Zoznamy!$R$4:$S$16,2,FALSE)),"",VLOOKUP($B119,Zoznamy!$R$4:$S$16,2,FALSE))</f>
        <v/>
      </c>
      <c r="E119" s="18" t="s">
        <v>1187</v>
      </c>
      <c r="F119" s="18" t="s">
        <v>1259</v>
      </c>
      <c r="G119" s="12" t="s">
        <v>1153</v>
      </c>
      <c r="H119" s="12" t="s">
        <v>1153</v>
      </c>
      <c r="I119" s="24"/>
      <c r="J119" s="24" t="s">
        <v>1156</v>
      </c>
      <c r="K119" s="77" t="str">
        <f>IF(ISERROR(VLOOKUP($B119&amp;" "&amp;$L119,Zoznamy!$AB$4:$AC$16,2,FALSE)),"",VLOOKUP($B119&amp;" "&amp;$L119,Zoznamy!$AB$4:$AC$16,2,FALSE))</f>
        <v/>
      </c>
      <c r="L119" s="24" t="str">
        <f>IF(ISERROR(VLOOKUP($J119,Zoznamy!$L$4:$M$7,2,FALSE)),"",VLOOKUP($J119,Zoznamy!$L$4:$M$7,2,FALSE))</f>
        <v/>
      </c>
      <c r="M119" s="24" t="str">
        <f t="shared" si="2"/>
        <v/>
      </c>
      <c r="N119" s="72" t="str">
        <f>IF(C119="nie",VLOOKUP(B119,Zoznamy!$R$4:$Z$17,9, FALSE),"Vlož hodnotu emisií")</f>
        <v>Vlož hodnotu emisií</v>
      </c>
      <c r="O119" s="123" t="str">
        <f>IF(ISERROR(VLOOKUP($E119,Zoznamy!$T$4:$Y$44,5,FALSE)),"",VLOOKUP($E119,Zoznamy!$T$4:$Y$44,5,FALSE))</f>
        <v/>
      </c>
      <c r="P119" s="32" t="str">
        <f>IF(ISERROR(VLOOKUP($E119,Zoznamy!$T$4:$Y$44,6,FALSE)),"",VLOOKUP($E119,Zoznamy!$T$4:$Y$44,6,FALSE))</f>
        <v/>
      </c>
    </row>
    <row r="120" spans="1:16" x14ac:dyDescent="0.25">
      <c r="A120" s="12"/>
      <c r="B120" s="18" t="s">
        <v>1119</v>
      </c>
      <c r="C120" s="32" t="s">
        <v>1185</v>
      </c>
      <c r="D120" s="14" t="str">
        <f>IF(ISERROR(VLOOKUP($B120,Zoznamy!$R$4:$S$16,2,FALSE)),"",VLOOKUP($B120,Zoznamy!$R$4:$S$16,2,FALSE))</f>
        <v/>
      </c>
      <c r="E120" s="18" t="s">
        <v>1187</v>
      </c>
      <c r="F120" s="18" t="s">
        <v>1259</v>
      </c>
      <c r="G120" s="12" t="s">
        <v>1153</v>
      </c>
      <c r="H120" s="12" t="s">
        <v>1153</v>
      </c>
      <c r="I120" s="24"/>
      <c r="J120" s="24" t="s">
        <v>1156</v>
      </c>
      <c r="K120" s="77" t="str">
        <f>IF(ISERROR(VLOOKUP($B120&amp;" "&amp;$L120,Zoznamy!$AB$4:$AC$16,2,FALSE)),"",VLOOKUP($B120&amp;" "&amp;$L120,Zoznamy!$AB$4:$AC$16,2,FALSE))</f>
        <v/>
      </c>
      <c r="L120" s="24" t="str">
        <f>IF(ISERROR(VLOOKUP($J120,Zoznamy!$L$4:$M$7,2,FALSE)),"",VLOOKUP($J120,Zoznamy!$L$4:$M$7,2,FALSE))</f>
        <v/>
      </c>
      <c r="M120" s="24" t="str">
        <f t="shared" si="2"/>
        <v/>
      </c>
      <c r="N120" s="72" t="str">
        <f>IF(C120="nie",VLOOKUP(B120,Zoznamy!$R$4:$Z$17,9, FALSE),"Vlož hodnotu emisií")</f>
        <v>Vlož hodnotu emisií</v>
      </c>
      <c r="O120" s="123" t="str">
        <f>IF(ISERROR(VLOOKUP($E120,Zoznamy!$T$4:$Y$44,5,FALSE)),"",VLOOKUP($E120,Zoznamy!$T$4:$Y$44,5,FALSE))</f>
        <v/>
      </c>
      <c r="P120" s="32" t="str">
        <f>IF(ISERROR(VLOOKUP($E120,Zoznamy!$T$4:$Y$44,6,FALSE)),"",VLOOKUP($E120,Zoznamy!$T$4:$Y$44,6,FALSE))</f>
        <v/>
      </c>
    </row>
    <row r="121" spans="1:16" x14ac:dyDescent="0.25">
      <c r="A121" s="12"/>
      <c r="B121" s="18" t="s">
        <v>1119</v>
      </c>
      <c r="C121" s="32" t="s">
        <v>1185</v>
      </c>
      <c r="D121" s="14" t="str">
        <f>IF(ISERROR(VLOOKUP($B121,Zoznamy!$R$4:$S$16,2,FALSE)),"",VLOOKUP($B121,Zoznamy!$R$4:$S$16,2,FALSE))</f>
        <v/>
      </c>
      <c r="E121" s="18" t="s">
        <v>1187</v>
      </c>
      <c r="F121" s="18" t="s">
        <v>1259</v>
      </c>
      <c r="G121" s="12" t="s">
        <v>1153</v>
      </c>
      <c r="H121" s="12" t="s">
        <v>1153</v>
      </c>
      <c r="I121" s="24"/>
      <c r="J121" s="24" t="s">
        <v>1156</v>
      </c>
      <c r="K121" s="77" t="str">
        <f>IF(ISERROR(VLOOKUP($B121&amp;" "&amp;$L121,Zoznamy!$AB$4:$AC$16,2,FALSE)),"",VLOOKUP($B121&amp;" "&amp;$L121,Zoznamy!$AB$4:$AC$16,2,FALSE))</f>
        <v/>
      </c>
      <c r="L121" s="24" t="str">
        <f>IF(ISERROR(VLOOKUP($J121,Zoznamy!$L$4:$M$7,2,FALSE)),"",VLOOKUP($J121,Zoznamy!$L$4:$M$7,2,FALSE))</f>
        <v/>
      </c>
      <c r="M121" s="24" t="str">
        <f t="shared" si="2"/>
        <v/>
      </c>
      <c r="N121" s="72" t="str">
        <f>IF(C121="nie",VLOOKUP(B121,Zoznamy!$R$4:$Z$17,9, FALSE),"Vlož hodnotu emisií")</f>
        <v>Vlož hodnotu emisií</v>
      </c>
      <c r="O121" s="123" t="str">
        <f>IF(ISERROR(VLOOKUP($E121,Zoznamy!$T$4:$Y$44,5,FALSE)),"",VLOOKUP($E121,Zoznamy!$T$4:$Y$44,5,FALSE))</f>
        <v/>
      </c>
      <c r="P121" s="32" t="str">
        <f>IF(ISERROR(VLOOKUP($E121,Zoznamy!$T$4:$Y$44,6,FALSE)),"",VLOOKUP($E121,Zoznamy!$T$4:$Y$44,6,FALSE))</f>
        <v/>
      </c>
    </row>
    <row r="122" spans="1:16" x14ac:dyDescent="0.25">
      <c r="A122" s="12"/>
      <c r="B122" s="18" t="s">
        <v>1119</v>
      </c>
      <c r="C122" s="32" t="s">
        <v>1185</v>
      </c>
      <c r="D122" s="14" t="str">
        <f>IF(ISERROR(VLOOKUP($B122,Zoznamy!$R$4:$S$16,2,FALSE)),"",VLOOKUP($B122,Zoznamy!$R$4:$S$16,2,FALSE))</f>
        <v/>
      </c>
      <c r="E122" s="18" t="s">
        <v>1187</v>
      </c>
      <c r="F122" s="18" t="s">
        <v>1259</v>
      </c>
      <c r="G122" s="12" t="s">
        <v>1153</v>
      </c>
      <c r="H122" s="12" t="s">
        <v>1153</v>
      </c>
      <c r="I122" s="24"/>
      <c r="J122" s="24" t="s">
        <v>1156</v>
      </c>
      <c r="K122" s="77" t="str">
        <f>IF(ISERROR(VLOOKUP($B122&amp;" "&amp;$L122,Zoznamy!$AB$4:$AC$16,2,FALSE)),"",VLOOKUP($B122&amp;" "&amp;$L122,Zoznamy!$AB$4:$AC$16,2,FALSE))</f>
        <v/>
      </c>
      <c r="L122" s="24" t="str">
        <f>IF(ISERROR(VLOOKUP($J122,Zoznamy!$L$4:$M$7,2,FALSE)),"",VLOOKUP($J122,Zoznamy!$L$4:$M$7,2,FALSE))</f>
        <v/>
      </c>
      <c r="M122" s="24" t="str">
        <f t="shared" si="2"/>
        <v/>
      </c>
      <c r="N122" s="72" t="str">
        <f>IF(C122="nie",VLOOKUP(B122,Zoznamy!$R$4:$Z$17,9, FALSE),"Vlož hodnotu emisií")</f>
        <v>Vlož hodnotu emisií</v>
      </c>
      <c r="O122" s="123" t="str">
        <f>IF(ISERROR(VLOOKUP($E122,Zoznamy!$T$4:$Y$44,5,FALSE)),"",VLOOKUP($E122,Zoznamy!$T$4:$Y$44,5,FALSE))</f>
        <v/>
      </c>
      <c r="P122" s="32" t="str">
        <f>IF(ISERROR(VLOOKUP($E122,Zoznamy!$T$4:$Y$44,6,FALSE)),"",VLOOKUP($E122,Zoznamy!$T$4:$Y$44,6,FALSE))</f>
        <v/>
      </c>
    </row>
    <row r="123" spans="1:16" x14ac:dyDescent="0.25">
      <c r="A123" s="12"/>
      <c r="B123" s="18" t="s">
        <v>1119</v>
      </c>
      <c r="C123" s="32" t="s">
        <v>1185</v>
      </c>
      <c r="D123" s="14" t="str">
        <f>IF(ISERROR(VLOOKUP($B123,Zoznamy!$R$4:$S$16,2,FALSE)),"",VLOOKUP($B123,Zoznamy!$R$4:$S$16,2,FALSE))</f>
        <v/>
      </c>
      <c r="E123" s="18" t="s">
        <v>1187</v>
      </c>
      <c r="F123" s="18" t="s">
        <v>1259</v>
      </c>
      <c r="G123" s="12" t="s">
        <v>1153</v>
      </c>
      <c r="H123" s="12" t="s">
        <v>1153</v>
      </c>
      <c r="I123" s="24"/>
      <c r="J123" s="24" t="s">
        <v>1156</v>
      </c>
      <c r="K123" s="77" t="str">
        <f>IF(ISERROR(VLOOKUP($B123&amp;" "&amp;$L123,Zoznamy!$AB$4:$AC$16,2,FALSE)),"",VLOOKUP($B123&amp;" "&amp;$L123,Zoznamy!$AB$4:$AC$16,2,FALSE))</f>
        <v/>
      </c>
      <c r="L123" s="24" t="str">
        <f>IF(ISERROR(VLOOKUP($J123,Zoznamy!$L$4:$M$7,2,FALSE)),"",VLOOKUP($J123,Zoznamy!$L$4:$M$7,2,FALSE))</f>
        <v/>
      </c>
      <c r="M123" s="24" t="str">
        <f t="shared" si="2"/>
        <v/>
      </c>
      <c r="N123" s="72" t="str">
        <f>IF(C123="nie",VLOOKUP(B123,Zoznamy!$R$4:$Z$17,9, FALSE),"Vlož hodnotu emisií")</f>
        <v>Vlož hodnotu emisií</v>
      </c>
      <c r="O123" s="123" t="str">
        <f>IF(ISERROR(VLOOKUP($E123,Zoznamy!$T$4:$Y$44,5,FALSE)),"",VLOOKUP($E123,Zoznamy!$T$4:$Y$44,5,FALSE))</f>
        <v/>
      </c>
      <c r="P123" s="32" t="str">
        <f>IF(ISERROR(VLOOKUP($E123,Zoznamy!$T$4:$Y$44,6,FALSE)),"",VLOOKUP($E123,Zoznamy!$T$4:$Y$44,6,FALSE))</f>
        <v/>
      </c>
    </row>
    <row r="124" spans="1:16" x14ac:dyDescent="0.25">
      <c r="A124" s="12"/>
      <c r="B124" s="18" t="s">
        <v>1119</v>
      </c>
      <c r="C124" s="32" t="s">
        <v>1185</v>
      </c>
      <c r="D124" s="14" t="str">
        <f>IF(ISERROR(VLOOKUP($B124,Zoznamy!$R$4:$S$16,2,FALSE)),"",VLOOKUP($B124,Zoznamy!$R$4:$S$16,2,FALSE))</f>
        <v/>
      </c>
      <c r="E124" s="18" t="s">
        <v>1187</v>
      </c>
      <c r="F124" s="18" t="s">
        <v>1259</v>
      </c>
      <c r="G124" s="12" t="s">
        <v>1153</v>
      </c>
      <c r="H124" s="12" t="s">
        <v>1153</v>
      </c>
      <c r="I124" s="24"/>
      <c r="J124" s="24" t="s">
        <v>1156</v>
      </c>
      <c r="K124" s="77" t="str">
        <f>IF(ISERROR(VLOOKUP($B124&amp;" "&amp;$L124,Zoznamy!$AB$4:$AC$16,2,FALSE)),"",VLOOKUP($B124&amp;" "&amp;$L124,Zoznamy!$AB$4:$AC$16,2,FALSE))</f>
        <v/>
      </c>
      <c r="L124" s="24" t="str">
        <f>IF(ISERROR(VLOOKUP($J124,Zoznamy!$L$4:$M$7,2,FALSE)),"",VLOOKUP($J124,Zoznamy!$L$4:$M$7,2,FALSE))</f>
        <v/>
      </c>
      <c r="M124" s="24" t="str">
        <f t="shared" si="2"/>
        <v/>
      </c>
      <c r="N124" s="72" t="str">
        <f>IF(C124="nie",VLOOKUP(B124,Zoznamy!$R$4:$Z$17,9, FALSE),"Vlož hodnotu emisií")</f>
        <v>Vlož hodnotu emisií</v>
      </c>
      <c r="O124" s="123" t="str">
        <f>IF(ISERROR(VLOOKUP($E124,Zoznamy!$T$4:$Y$44,5,FALSE)),"",VLOOKUP($E124,Zoznamy!$T$4:$Y$44,5,FALSE))</f>
        <v/>
      </c>
      <c r="P124" s="32" t="str">
        <f>IF(ISERROR(VLOOKUP($E124,Zoznamy!$T$4:$Y$44,6,FALSE)),"",VLOOKUP($E124,Zoznamy!$T$4:$Y$44,6,FALSE))</f>
        <v/>
      </c>
    </row>
    <row r="125" spans="1:16" x14ac:dyDescent="0.25">
      <c r="A125" s="12"/>
      <c r="B125" s="18" t="s">
        <v>1119</v>
      </c>
      <c r="C125" s="32" t="s">
        <v>1185</v>
      </c>
      <c r="D125" s="14" t="str">
        <f>IF(ISERROR(VLOOKUP($B125,Zoznamy!$R$4:$S$16,2,FALSE)),"",VLOOKUP($B125,Zoznamy!$R$4:$S$16,2,FALSE))</f>
        <v/>
      </c>
      <c r="E125" s="18" t="s">
        <v>1187</v>
      </c>
      <c r="F125" s="18" t="s">
        <v>1259</v>
      </c>
      <c r="G125" s="12" t="s">
        <v>1153</v>
      </c>
      <c r="H125" s="12" t="s">
        <v>1153</v>
      </c>
      <c r="I125" s="24"/>
      <c r="J125" s="24" t="s">
        <v>1156</v>
      </c>
      <c r="K125" s="77" t="str">
        <f>IF(ISERROR(VLOOKUP($B125&amp;" "&amp;$L125,Zoznamy!$AB$4:$AC$16,2,FALSE)),"",VLOOKUP($B125&amp;" "&amp;$L125,Zoznamy!$AB$4:$AC$16,2,FALSE))</f>
        <v/>
      </c>
      <c r="L125" s="24" t="str">
        <f>IF(ISERROR(VLOOKUP($J125,Zoznamy!$L$4:$M$7,2,FALSE)),"",VLOOKUP($J125,Zoznamy!$L$4:$M$7,2,FALSE))</f>
        <v/>
      </c>
      <c r="M125" s="24" t="str">
        <f t="shared" si="2"/>
        <v/>
      </c>
      <c r="N125" s="72" t="str">
        <f>IF(C125="nie",VLOOKUP(B125,Zoznamy!$R$4:$Z$17,9, FALSE),"Vlož hodnotu emisií")</f>
        <v>Vlož hodnotu emisií</v>
      </c>
      <c r="O125" s="123" t="str">
        <f>IF(ISERROR(VLOOKUP($E125,Zoznamy!$T$4:$Y$44,5,FALSE)),"",VLOOKUP($E125,Zoznamy!$T$4:$Y$44,5,FALSE))</f>
        <v/>
      </c>
      <c r="P125" s="32" t="str">
        <f>IF(ISERROR(VLOOKUP($E125,Zoznamy!$T$4:$Y$44,6,FALSE)),"",VLOOKUP($E125,Zoznamy!$T$4:$Y$44,6,FALSE))</f>
        <v/>
      </c>
    </row>
    <row r="126" spans="1:16" x14ac:dyDescent="0.25">
      <c r="A126" s="12"/>
      <c r="B126" s="18" t="s">
        <v>1119</v>
      </c>
      <c r="C126" s="32" t="s">
        <v>1185</v>
      </c>
      <c r="D126" s="14" t="str">
        <f>IF(ISERROR(VLOOKUP($B126,Zoznamy!$R$4:$S$16,2,FALSE)),"",VLOOKUP($B126,Zoznamy!$R$4:$S$16,2,FALSE))</f>
        <v/>
      </c>
      <c r="E126" s="18" t="s">
        <v>1187</v>
      </c>
      <c r="F126" s="18" t="s">
        <v>1259</v>
      </c>
      <c r="G126" s="12" t="s">
        <v>1153</v>
      </c>
      <c r="H126" s="12" t="s">
        <v>1153</v>
      </c>
      <c r="I126" s="24"/>
      <c r="J126" s="24" t="s">
        <v>1156</v>
      </c>
      <c r="K126" s="77" t="str">
        <f>IF(ISERROR(VLOOKUP($B126&amp;" "&amp;$L126,Zoznamy!$AB$4:$AC$16,2,FALSE)),"",VLOOKUP($B126&amp;" "&amp;$L126,Zoznamy!$AB$4:$AC$16,2,FALSE))</f>
        <v/>
      </c>
      <c r="L126" s="24" t="str">
        <f>IF(ISERROR(VLOOKUP($J126,Zoznamy!$L$4:$M$7,2,FALSE)),"",VLOOKUP($J126,Zoznamy!$L$4:$M$7,2,FALSE))</f>
        <v/>
      </c>
      <c r="M126" s="24" t="str">
        <f t="shared" si="2"/>
        <v/>
      </c>
      <c r="N126" s="72" t="str">
        <f>IF(C126="nie",VLOOKUP(B126,Zoznamy!$R$4:$Z$17,9, FALSE),"Vlož hodnotu emisií")</f>
        <v>Vlož hodnotu emisií</v>
      </c>
      <c r="O126" s="123" t="str">
        <f>IF(ISERROR(VLOOKUP($E126,Zoznamy!$T$4:$Y$44,5,FALSE)),"",VLOOKUP($E126,Zoznamy!$T$4:$Y$44,5,FALSE))</f>
        <v/>
      </c>
      <c r="P126" s="32" t="str">
        <f>IF(ISERROR(VLOOKUP($E126,Zoznamy!$T$4:$Y$44,6,FALSE)),"",VLOOKUP($E126,Zoznamy!$T$4:$Y$44,6,FALSE))</f>
        <v/>
      </c>
    </row>
    <row r="127" spans="1:16" x14ac:dyDescent="0.25">
      <c r="A127" s="12"/>
      <c r="B127" s="18" t="s">
        <v>1119</v>
      </c>
      <c r="C127" s="32" t="s">
        <v>1185</v>
      </c>
      <c r="D127" s="14" t="str">
        <f>IF(ISERROR(VLOOKUP($B127,Zoznamy!$R$4:$S$16,2,FALSE)),"",VLOOKUP($B127,Zoznamy!$R$4:$S$16,2,FALSE))</f>
        <v/>
      </c>
      <c r="E127" s="18" t="s">
        <v>1187</v>
      </c>
      <c r="F127" s="18" t="s">
        <v>1259</v>
      </c>
      <c r="G127" s="12" t="s">
        <v>1153</v>
      </c>
      <c r="H127" s="12" t="s">
        <v>1153</v>
      </c>
      <c r="I127" s="24"/>
      <c r="J127" s="24" t="s">
        <v>1156</v>
      </c>
      <c r="K127" s="77" t="str">
        <f>IF(ISERROR(VLOOKUP($B127&amp;" "&amp;$L127,Zoznamy!$AB$4:$AC$16,2,FALSE)),"",VLOOKUP($B127&amp;" "&amp;$L127,Zoznamy!$AB$4:$AC$16,2,FALSE))</f>
        <v/>
      </c>
      <c r="L127" s="24" t="str">
        <f>IF(ISERROR(VLOOKUP($J127,Zoznamy!$L$4:$M$7,2,FALSE)),"",VLOOKUP($J127,Zoznamy!$L$4:$M$7,2,FALSE))</f>
        <v/>
      </c>
      <c r="M127" s="24" t="str">
        <f t="shared" si="2"/>
        <v/>
      </c>
      <c r="N127" s="72" t="str">
        <f>IF(C127="nie",VLOOKUP(B127,Zoznamy!$R$4:$Z$17,9, FALSE),"Vlož hodnotu emisií")</f>
        <v>Vlož hodnotu emisií</v>
      </c>
      <c r="O127" s="123" t="str">
        <f>IF(ISERROR(VLOOKUP($E127,Zoznamy!$T$4:$Y$44,5,FALSE)),"",VLOOKUP($E127,Zoznamy!$T$4:$Y$44,5,FALSE))</f>
        <v/>
      </c>
      <c r="P127" s="32" t="str">
        <f>IF(ISERROR(VLOOKUP($E127,Zoznamy!$T$4:$Y$44,6,FALSE)),"",VLOOKUP($E127,Zoznamy!$T$4:$Y$44,6,FALSE))</f>
        <v/>
      </c>
    </row>
    <row r="128" spans="1:16" x14ac:dyDescent="0.25">
      <c r="A128" s="12"/>
      <c r="B128" s="18" t="s">
        <v>1119</v>
      </c>
      <c r="C128" s="32" t="s">
        <v>1185</v>
      </c>
      <c r="D128" s="14" t="str">
        <f>IF(ISERROR(VLOOKUP($B128,Zoznamy!$R$4:$S$16,2,FALSE)),"",VLOOKUP($B128,Zoznamy!$R$4:$S$16,2,FALSE))</f>
        <v/>
      </c>
      <c r="E128" s="18" t="s">
        <v>1187</v>
      </c>
      <c r="F128" s="18" t="s">
        <v>1259</v>
      </c>
      <c r="G128" s="12" t="s">
        <v>1153</v>
      </c>
      <c r="H128" s="12" t="s">
        <v>1153</v>
      </c>
      <c r="I128" s="24"/>
      <c r="J128" s="24" t="s">
        <v>1156</v>
      </c>
      <c r="K128" s="77" t="str">
        <f>IF(ISERROR(VLOOKUP($B128&amp;" "&amp;$L128,Zoznamy!$AB$4:$AC$16,2,FALSE)),"",VLOOKUP($B128&amp;" "&amp;$L128,Zoznamy!$AB$4:$AC$16,2,FALSE))</f>
        <v/>
      </c>
      <c r="L128" s="24" t="str">
        <f>IF(ISERROR(VLOOKUP($J128,Zoznamy!$L$4:$M$7,2,FALSE)),"",VLOOKUP($J128,Zoznamy!$L$4:$M$7,2,FALSE))</f>
        <v/>
      </c>
      <c r="M128" s="24" t="str">
        <f t="shared" si="2"/>
        <v/>
      </c>
      <c r="N128" s="72" t="str">
        <f>IF(C128="nie",VLOOKUP(B128,Zoznamy!$R$4:$Z$17,9, FALSE),"Vlož hodnotu emisií")</f>
        <v>Vlož hodnotu emisií</v>
      </c>
      <c r="O128" s="123" t="str">
        <f>IF(ISERROR(VLOOKUP($E128,Zoznamy!$T$4:$Y$44,5,FALSE)),"",VLOOKUP($E128,Zoznamy!$T$4:$Y$44,5,FALSE))</f>
        <v/>
      </c>
      <c r="P128" s="32" t="str">
        <f>IF(ISERROR(VLOOKUP($E128,Zoznamy!$T$4:$Y$44,6,FALSE)),"",VLOOKUP($E128,Zoznamy!$T$4:$Y$44,6,FALSE))</f>
        <v/>
      </c>
    </row>
    <row r="129" spans="1:16" x14ac:dyDescent="0.25">
      <c r="A129" s="12"/>
      <c r="B129" s="18" t="s">
        <v>1119</v>
      </c>
      <c r="C129" s="32" t="s">
        <v>1185</v>
      </c>
      <c r="D129" s="14" t="str">
        <f>IF(ISERROR(VLOOKUP($B129,Zoznamy!$R$4:$S$16,2,FALSE)),"",VLOOKUP($B129,Zoznamy!$R$4:$S$16,2,FALSE))</f>
        <v/>
      </c>
      <c r="E129" s="18" t="s">
        <v>1187</v>
      </c>
      <c r="F129" s="18" t="s">
        <v>1259</v>
      </c>
      <c r="G129" s="12" t="s">
        <v>1153</v>
      </c>
      <c r="H129" s="12" t="s">
        <v>1153</v>
      </c>
      <c r="I129" s="24"/>
      <c r="J129" s="24" t="s">
        <v>1156</v>
      </c>
      <c r="K129" s="77" t="str">
        <f>IF(ISERROR(VLOOKUP($B129&amp;" "&amp;$L129,Zoznamy!$AB$4:$AC$16,2,FALSE)),"",VLOOKUP($B129&amp;" "&amp;$L129,Zoznamy!$AB$4:$AC$16,2,FALSE))</f>
        <v/>
      </c>
      <c r="L129" s="24" t="str">
        <f>IF(ISERROR(VLOOKUP($J129,Zoznamy!$L$4:$M$7,2,FALSE)),"",VLOOKUP($J129,Zoznamy!$L$4:$M$7,2,FALSE))</f>
        <v/>
      </c>
      <c r="M129" s="24" t="str">
        <f t="shared" si="2"/>
        <v/>
      </c>
      <c r="N129" s="72" t="str">
        <f>IF(C129="nie",VLOOKUP(B129,Zoznamy!$R$4:$Z$17,9, FALSE),"Vlož hodnotu emisií")</f>
        <v>Vlož hodnotu emisií</v>
      </c>
      <c r="O129" s="123" t="str">
        <f>IF(ISERROR(VLOOKUP($E129,Zoznamy!$T$4:$Y$44,5,FALSE)),"",VLOOKUP($E129,Zoznamy!$T$4:$Y$44,5,FALSE))</f>
        <v/>
      </c>
      <c r="P129" s="32" t="str">
        <f>IF(ISERROR(VLOOKUP($E129,Zoznamy!$T$4:$Y$44,6,FALSE)),"",VLOOKUP($E129,Zoznamy!$T$4:$Y$44,6,FALSE))</f>
        <v/>
      </c>
    </row>
    <row r="130" spans="1:16" x14ac:dyDescent="0.25">
      <c r="A130" s="12"/>
      <c r="B130" s="18" t="s">
        <v>1119</v>
      </c>
      <c r="C130" s="32" t="s">
        <v>1185</v>
      </c>
      <c r="D130" s="14" t="str">
        <f>IF(ISERROR(VLOOKUP($B130,Zoznamy!$R$4:$S$16,2,FALSE)),"",VLOOKUP($B130,Zoznamy!$R$4:$S$16,2,FALSE))</f>
        <v/>
      </c>
      <c r="E130" s="18" t="s">
        <v>1187</v>
      </c>
      <c r="F130" s="18" t="s">
        <v>1259</v>
      </c>
      <c r="G130" s="12" t="s">
        <v>1153</v>
      </c>
      <c r="H130" s="12" t="s">
        <v>1153</v>
      </c>
      <c r="I130" s="24"/>
      <c r="J130" s="24" t="s">
        <v>1156</v>
      </c>
      <c r="K130" s="77" t="str">
        <f>IF(ISERROR(VLOOKUP($B130&amp;" "&amp;$L130,Zoznamy!$AB$4:$AC$16,2,FALSE)),"",VLOOKUP($B130&amp;" "&amp;$L130,Zoznamy!$AB$4:$AC$16,2,FALSE))</f>
        <v/>
      </c>
      <c r="L130" s="24" t="str">
        <f>IF(ISERROR(VLOOKUP($J130,Zoznamy!$L$4:$M$7,2,FALSE)),"",VLOOKUP($J130,Zoznamy!$L$4:$M$7,2,FALSE))</f>
        <v/>
      </c>
      <c r="M130" s="24" t="str">
        <f t="shared" si="2"/>
        <v/>
      </c>
      <c r="N130" s="72" t="str">
        <f>IF(C130="nie",VLOOKUP(B130,Zoznamy!$R$4:$Z$17,9, FALSE),"Vlož hodnotu emisií")</f>
        <v>Vlož hodnotu emisií</v>
      </c>
      <c r="O130" s="123" t="str">
        <f>IF(ISERROR(VLOOKUP($E130,Zoznamy!$T$4:$Y$44,5,FALSE)),"",VLOOKUP($E130,Zoznamy!$T$4:$Y$44,5,FALSE))</f>
        <v/>
      </c>
      <c r="P130" s="32" t="str">
        <f>IF(ISERROR(VLOOKUP($E130,Zoznamy!$T$4:$Y$44,6,FALSE)),"",VLOOKUP($E130,Zoznamy!$T$4:$Y$44,6,FALSE))</f>
        <v/>
      </c>
    </row>
    <row r="131" spans="1:16" x14ac:dyDescent="0.25">
      <c r="A131" s="12"/>
      <c r="B131" s="18" t="s">
        <v>1119</v>
      </c>
      <c r="C131" s="32" t="s">
        <v>1185</v>
      </c>
      <c r="D131" s="14" t="str">
        <f>IF(ISERROR(VLOOKUP($B131,Zoznamy!$R$4:$S$16,2,FALSE)),"",VLOOKUP($B131,Zoznamy!$R$4:$S$16,2,FALSE))</f>
        <v/>
      </c>
      <c r="E131" s="18" t="s">
        <v>1187</v>
      </c>
      <c r="F131" s="18" t="s">
        <v>1259</v>
      </c>
      <c r="G131" s="12" t="s">
        <v>1153</v>
      </c>
      <c r="H131" s="12" t="s">
        <v>1153</v>
      </c>
      <c r="I131" s="24"/>
      <c r="J131" s="24" t="s">
        <v>1156</v>
      </c>
      <c r="K131" s="77" t="str">
        <f>IF(ISERROR(VLOOKUP($B131&amp;" "&amp;$L131,Zoznamy!$AB$4:$AC$16,2,FALSE)),"",VLOOKUP($B131&amp;" "&amp;$L131,Zoznamy!$AB$4:$AC$16,2,FALSE))</f>
        <v/>
      </c>
      <c r="L131" s="24" t="str">
        <f>IF(ISERROR(VLOOKUP($J131,Zoznamy!$L$4:$M$7,2,FALSE)),"",VLOOKUP($J131,Zoznamy!$L$4:$M$7,2,FALSE))</f>
        <v/>
      </c>
      <c r="M131" s="24" t="str">
        <f t="shared" si="2"/>
        <v/>
      </c>
      <c r="N131" s="72" t="str">
        <f>IF(C131="nie",VLOOKUP(B131,Zoznamy!$R$4:$Z$17,9, FALSE),"Vlož hodnotu emisií")</f>
        <v>Vlož hodnotu emisií</v>
      </c>
      <c r="O131" s="123" t="str">
        <f>IF(ISERROR(VLOOKUP($E131,Zoznamy!$T$4:$Y$44,5,FALSE)),"",VLOOKUP($E131,Zoznamy!$T$4:$Y$44,5,FALSE))</f>
        <v/>
      </c>
      <c r="P131" s="32" t="str">
        <f>IF(ISERROR(VLOOKUP($E131,Zoznamy!$T$4:$Y$44,6,FALSE)),"",VLOOKUP($E131,Zoznamy!$T$4:$Y$44,6,FALSE))</f>
        <v/>
      </c>
    </row>
    <row r="132" spans="1:16" x14ac:dyDescent="0.25">
      <c r="A132" s="12"/>
      <c r="B132" s="18" t="s">
        <v>1119</v>
      </c>
      <c r="C132" s="32" t="s">
        <v>1185</v>
      </c>
      <c r="D132" s="14" t="str">
        <f>IF(ISERROR(VLOOKUP($B132,Zoznamy!$R$4:$S$16,2,FALSE)),"",VLOOKUP($B132,Zoznamy!$R$4:$S$16,2,FALSE))</f>
        <v/>
      </c>
      <c r="E132" s="18" t="s">
        <v>1187</v>
      </c>
      <c r="F132" s="18" t="s">
        <v>1259</v>
      </c>
      <c r="G132" s="12" t="s">
        <v>1153</v>
      </c>
      <c r="H132" s="12" t="s">
        <v>1153</v>
      </c>
      <c r="I132" s="24"/>
      <c r="J132" s="24" t="s">
        <v>1156</v>
      </c>
      <c r="K132" s="77" t="str">
        <f>IF(ISERROR(VLOOKUP($B132&amp;" "&amp;$L132,Zoznamy!$AB$4:$AC$16,2,FALSE)),"",VLOOKUP($B132&amp;" "&amp;$L132,Zoznamy!$AB$4:$AC$16,2,FALSE))</f>
        <v/>
      </c>
      <c r="L132" s="24" t="str">
        <f>IF(ISERROR(VLOOKUP($J132,Zoznamy!$L$4:$M$7,2,FALSE)),"",VLOOKUP($J132,Zoznamy!$L$4:$M$7,2,FALSE))</f>
        <v/>
      </c>
      <c r="M132" s="24" t="str">
        <f t="shared" si="2"/>
        <v/>
      </c>
      <c r="N132" s="72" t="str">
        <f>IF(C132="nie",VLOOKUP(B132,Zoznamy!$R$4:$Z$17,9, FALSE),"Vlož hodnotu emisií")</f>
        <v>Vlož hodnotu emisií</v>
      </c>
      <c r="O132" s="123" t="str">
        <f>IF(ISERROR(VLOOKUP($E132,Zoznamy!$T$4:$Y$44,5,FALSE)),"",VLOOKUP($E132,Zoznamy!$T$4:$Y$44,5,FALSE))</f>
        <v/>
      </c>
      <c r="P132" s="32" t="str">
        <f>IF(ISERROR(VLOOKUP($E132,Zoznamy!$T$4:$Y$44,6,FALSE)),"",VLOOKUP($E132,Zoznamy!$T$4:$Y$44,6,FALSE))</f>
        <v/>
      </c>
    </row>
    <row r="133" spans="1:16" x14ac:dyDescent="0.25">
      <c r="A133" s="12"/>
      <c r="B133" s="18" t="s">
        <v>1119</v>
      </c>
      <c r="C133" s="32" t="s">
        <v>1185</v>
      </c>
      <c r="D133" s="14" t="str">
        <f>IF(ISERROR(VLOOKUP($B133,Zoznamy!$R$4:$S$16,2,FALSE)),"",VLOOKUP($B133,Zoznamy!$R$4:$S$16,2,FALSE))</f>
        <v/>
      </c>
      <c r="E133" s="18" t="s">
        <v>1187</v>
      </c>
      <c r="F133" s="18" t="s">
        <v>1259</v>
      </c>
      <c r="G133" s="12" t="s">
        <v>1153</v>
      </c>
      <c r="H133" s="12" t="s">
        <v>1153</v>
      </c>
      <c r="I133" s="24"/>
      <c r="J133" s="24" t="s">
        <v>1156</v>
      </c>
      <c r="K133" s="77" t="str">
        <f>IF(ISERROR(VLOOKUP($B133&amp;" "&amp;$L133,Zoznamy!$AB$4:$AC$16,2,FALSE)),"",VLOOKUP($B133&amp;" "&amp;$L133,Zoznamy!$AB$4:$AC$16,2,FALSE))</f>
        <v/>
      </c>
      <c r="L133" s="24" t="str">
        <f>IF(ISERROR(VLOOKUP($J133,Zoznamy!$L$4:$M$7,2,FALSE)),"",VLOOKUP($J133,Zoznamy!$L$4:$M$7,2,FALSE))</f>
        <v/>
      </c>
      <c r="M133" s="24" t="str">
        <f t="shared" si="2"/>
        <v/>
      </c>
      <c r="N133" s="72" t="str">
        <f>IF(C133="nie",VLOOKUP(B133,Zoznamy!$R$4:$Z$17,9, FALSE),"Vlož hodnotu emisií")</f>
        <v>Vlož hodnotu emisií</v>
      </c>
      <c r="O133" s="123" t="str">
        <f>IF(ISERROR(VLOOKUP($E133,Zoznamy!$T$4:$Y$44,5,FALSE)),"",VLOOKUP($E133,Zoznamy!$T$4:$Y$44,5,FALSE))</f>
        <v/>
      </c>
      <c r="P133" s="32" t="str">
        <f>IF(ISERROR(VLOOKUP($E133,Zoznamy!$T$4:$Y$44,6,FALSE)),"",VLOOKUP($E133,Zoznamy!$T$4:$Y$44,6,FALSE))</f>
        <v/>
      </c>
    </row>
    <row r="134" spans="1:16" x14ac:dyDescent="0.25">
      <c r="A134" s="12"/>
      <c r="B134" s="18" t="s">
        <v>1119</v>
      </c>
      <c r="C134" s="32" t="s">
        <v>1185</v>
      </c>
      <c r="D134" s="14" t="str">
        <f>IF(ISERROR(VLOOKUP($B134,Zoznamy!$R$4:$S$16,2,FALSE)),"",VLOOKUP($B134,Zoznamy!$R$4:$S$16,2,FALSE))</f>
        <v/>
      </c>
      <c r="E134" s="18" t="s">
        <v>1187</v>
      </c>
      <c r="F134" s="18" t="s">
        <v>1259</v>
      </c>
      <c r="G134" s="12" t="s">
        <v>1153</v>
      </c>
      <c r="H134" s="12" t="s">
        <v>1153</v>
      </c>
      <c r="I134" s="24"/>
      <c r="J134" s="24" t="s">
        <v>1156</v>
      </c>
      <c r="K134" s="77" t="str">
        <f>IF(ISERROR(VLOOKUP($B134&amp;" "&amp;$L134,Zoznamy!$AB$4:$AC$16,2,FALSE)),"",VLOOKUP($B134&amp;" "&amp;$L134,Zoznamy!$AB$4:$AC$16,2,FALSE))</f>
        <v/>
      </c>
      <c r="L134" s="24" t="str">
        <f>IF(ISERROR(VLOOKUP($J134,Zoznamy!$L$4:$M$7,2,FALSE)),"",VLOOKUP($J134,Zoznamy!$L$4:$M$7,2,FALSE))</f>
        <v/>
      </c>
      <c r="M134" s="24" t="str">
        <f t="shared" si="2"/>
        <v/>
      </c>
      <c r="N134" s="72" t="str">
        <f>IF(C134="nie",VLOOKUP(B134,Zoznamy!$R$4:$Z$17,9, FALSE),"Vlož hodnotu emisií")</f>
        <v>Vlož hodnotu emisií</v>
      </c>
      <c r="O134" s="123" t="str">
        <f>IF(ISERROR(VLOOKUP($E134,Zoznamy!$T$4:$Y$44,5,FALSE)),"",VLOOKUP($E134,Zoznamy!$T$4:$Y$44,5,FALSE))</f>
        <v/>
      </c>
      <c r="P134" s="32" t="str">
        <f>IF(ISERROR(VLOOKUP($E134,Zoznamy!$T$4:$Y$44,6,FALSE)),"",VLOOKUP($E134,Zoznamy!$T$4:$Y$44,6,FALSE))</f>
        <v/>
      </c>
    </row>
    <row r="135" spans="1:16" x14ac:dyDescent="0.25">
      <c r="A135" s="12"/>
      <c r="B135" s="18" t="s">
        <v>1119</v>
      </c>
      <c r="C135" s="32" t="s">
        <v>1185</v>
      </c>
      <c r="D135" s="14" t="str">
        <f>IF(ISERROR(VLOOKUP($B135,Zoznamy!$R$4:$S$16,2,FALSE)),"",VLOOKUP($B135,Zoznamy!$R$4:$S$16,2,FALSE))</f>
        <v/>
      </c>
      <c r="E135" s="18" t="s">
        <v>1187</v>
      </c>
      <c r="F135" s="18" t="s">
        <v>1259</v>
      </c>
      <c r="G135" s="12" t="s">
        <v>1153</v>
      </c>
      <c r="H135" s="12" t="s">
        <v>1153</v>
      </c>
      <c r="I135" s="24"/>
      <c r="J135" s="24" t="s">
        <v>1156</v>
      </c>
      <c r="K135" s="77" t="str">
        <f>IF(ISERROR(VLOOKUP($B135&amp;" "&amp;$L135,Zoznamy!$AB$4:$AC$16,2,FALSE)),"",VLOOKUP($B135&amp;" "&amp;$L135,Zoznamy!$AB$4:$AC$16,2,FALSE))</f>
        <v/>
      </c>
      <c r="L135" s="24" t="str">
        <f>IF(ISERROR(VLOOKUP($J135,Zoznamy!$L$4:$M$7,2,FALSE)),"",VLOOKUP($J135,Zoznamy!$L$4:$M$7,2,FALSE))</f>
        <v/>
      </c>
      <c r="M135" s="24" t="str">
        <f t="shared" si="2"/>
        <v/>
      </c>
      <c r="N135" s="72" t="str">
        <f>IF(C135="nie",VLOOKUP(B135,Zoznamy!$R$4:$Z$17,9, FALSE),"Vlož hodnotu emisií")</f>
        <v>Vlož hodnotu emisií</v>
      </c>
      <c r="O135" s="123" t="str">
        <f>IF(ISERROR(VLOOKUP($E135,Zoznamy!$T$4:$Y$44,5,FALSE)),"",VLOOKUP($E135,Zoznamy!$T$4:$Y$44,5,FALSE))</f>
        <v/>
      </c>
      <c r="P135" s="32" t="str">
        <f>IF(ISERROR(VLOOKUP($E135,Zoznamy!$T$4:$Y$44,6,FALSE)),"",VLOOKUP($E135,Zoznamy!$T$4:$Y$44,6,FALSE))</f>
        <v/>
      </c>
    </row>
    <row r="136" spans="1:16" x14ac:dyDescent="0.25">
      <c r="A136" s="12"/>
      <c r="B136" s="18" t="s">
        <v>1119</v>
      </c>
      <c r="C136" s="32" t="s">
        <v>1185</v>
      </c>
      <c r="D136" s="14" t="str">
        <f>IF(ISERROR(VLOOKUP($B136,Zoznamy!$R$4:$S$16,2,FALSE)),"",VLOOKUP($B136,Zoznamy!$R$4:$S$16,2,FALSE))</f>
        <v/>
      </c>
      <c r="E136" s="18" t="s">
        <v>1187</v>
      </c>
      <c r="F136" s="18" t="s">
        <v>1259</v>
      </c>
      <c r="G136" s="12" t="s">
        <v>1153</v>
      </c>
      <c r="H136" s="12" t="s">
        <v>1153</v>
      </c>
      <c r="I136" s="24"/>
      <c r="J136" s="24" t="s">
        <v>1156</v>
      </c>
      <c r="K136" s="77" t="str">
        <f>IF(ISERROR(VLOOKUP($B136&amp;" "&amp;$L136,Zoznamy!$AB$4:$AC$16,2,FALSE)),"",VLOOKUP($B136&amp;" "&amp;$L136,Zoznamy!$AB$4:$AC$16,2,FALSE))</f>
        <v/>
      </c>
      <c r="L136" s="24" t="str">
        <f>IF(ISERROR(VLOOKUP($J136,Zoznamy!$L$4:$M$7,2,FALSE)),"",VLOOKUP($J136,Zoznamy!$L$4:$M$7,2,FALSE))</f>
        <v/>
      </c>
      <c r="M136" s="24" t="str">
        <f t="shared" si="2"/>
        <v/>
      </c>
      <c r="N136" s="72" t="str">
        <f>IF(C136="nie",VLOOKUP(B136,Zoznamy!$R$4:$Z$17,9, FALSE),"Vlož hodnotu emisií")</f>
        <v>Vlož hodnotu emisií</v>
      </c>
      <c r="O136" s="123" t="str">
        <f>IF(ISERROR(VLOOKUP($E136,Zoznamy!$T$4:$Y$44,5,FALSE)),"",VLOOKUP($E136,Zoznamy!$T$4:$Y$44,5,FALSE))</f>
        <v/>
      </c>
      <c r="P136" s="32" t="str">
        <f>IF(ISERROR(VLOOKUP($E136,Zoznamy!$T$4:$Y$44,6,FALSE)),"",VLOOKUP($E136,Zoznamy!$T$4:$Y$44,6,FALSE))</f>
        <v/>
      </c>
    </row>
    <row r="137" spans="1:16" x14ac:dyDescent="0.25">
      <c r="A137" s="12"/>
      <c r="B137" s="18" t="s">
        <v>1119</v>
      </c>
      <c r="C137" s="32" t="s">
        <v>1185</v>
      </c>
      <c r="D137" s="14" t="str">
        <f>IF(ISERROR(VLOOKUP($B137,Zoznamy!$R$4:$S$16,2,FALSE)),"",VLOOKUP($B137,Zoznamy!$R$4:$S$16,2,FALSE))</f>
        <v/>
      </c>
      <c r="E137" s="18" t="s">
        <v>1187</v>
      </c>
      <c r="F137" s="18" t="s">
        <v>1259</v>
      </c>
      <c r="G137" s="12" t="s">
        <v>1153</v>
      </c>
      <c r="H137" s="12" t="s">
        <v>1153</v>
      </c>
      <c r="I137" s="24"/>
      <c r="J137" s="24" t="s">
        <v>1156</v>
      </c>
      <c r="K137" s="77" t="str">
        <f>IF(ISERROR(VLOOKUP($B137&amp;" "&amp;$L137,Zoznamy!$AB$4:$AC$16,2,FALSE)),"",VLOOKUP($B137&amp;" "&amp;$L137,Zoznamy!$AB$4:$AC$16,2,FALSE))</f>
        <v/>
      </c>
      <c r="L137" s="24" t="str">
        <f>IF(ISERROR(VLOOKUP($J137,Zoznamy!$L$4:$M$7,2,FALSE)),"",VLOOKUP($J137,Zoznamy!$L$4:$M$7,2,FALSE))</f>
        <v/>
      </c>
      <c r="M137" s="24" t="str">
        <f t="shared" ref="M137:M200" si="3">IF(ISERROR(I137*K137),"",I137*K137)</f>
        <v/>
      </c>
      <c r="N137" s="72" t="str">
        <f>IF(C137="nie",VLOOKUP(B137,Zoznamy!$R$4:$Z$17,9, FALSE),"Vlož hodnotu emisií")</f>
        <v>Vlož hodnotu emisií</v>
      </c>
      <c r="O137" s="123" t="str">
        <f>IF(ISERROR(VLOOKUP($E137,Zoznamy!$T$4:$Y$44,5,FALSE)),"",VLOOKUP($E137,Zoznamy!$T$4:$Y$44,5,FALSE))</f>
        <v/>
      </c>
      <c r="P137" s="32" t="str">
        <f>IF(ISERROR(VLOOKUP($E137,Zoznamy!$T$4:$Y$44,6,FALSE)),"",VLOOKUP($E137,Zoznamy!$T$4:$Y$44,6,FALSE))</f>
        <v/>
      </c>
    </row>
    <row r="138" spans="1:16" x14ac:dyDescent="0.25">
      <c r="A138" s="12"/>
      <c r="B138" s="18" t="s">
        <v>1119</v>
      </c>
      <c r="C138" s="32" t="s">
        <v>1185</v>
      </c>
      <c r="D138" s="14" t="str">
        <f>IF(ISERROR(VLOOKUP($B138,Zoznamy!$R$4:$S$16,2,FALSE)),"",VLOOKUP($B138,Zoznamy!$R$4:$S$16,2,FALSE))</f>
        <v/>
      </c>
      <c r="E138" s="18" t="s">
        <v>1187</v>
      </c>
      <c r="F138" s="18" t="s">
        <v>1259</v>
      </c>
      <c r="G138" s="12" t="s">
        <v>1153</v>
      </c>
      <c r="H138" s="12" t="s">
        <v>1153</v>
      </c>
      <c r="I138" s="24"/>
      <c r="J138" s="24" t="s">
        <v>1156</v>
      </c>
      <c r="K138" s="77" t="str">
        <f>IF(ISERROR(VLOOKUP($B138&amp;" "&amp;$L138,Zoznamy!$AB$4:$AC$16,2,FALSE)),"",VLOOKUP($B138&amp;" "&amp;$L138,Zoznamy!$AB$4:$AC$16,2,FALSE))</f>
        <v/>
      </c>
      <c r="L138" s="24" t="str">
        <f>IF(ISERROR(VLOOKUP($J138,Zoznamy!$L$4:$M$7,2,FALSE)),"",VLOOKUP($J138,Zoznamy!$L$4:$M$7,2,FALSE))</f>
        <v/>
      </c>
      <c r="M138" s="24" t="str">
        <f t="shared" si="3"/>
        <v/>
      </c>
      <c r="N138" s="72" t="str">
        <f>IF(C138="nie",VLOOKUP(B138,Zoznamy!$R$4:$Z$17,9, FALSE),"Vlož hodnotu emisií")</f>
        <v>Vlož hodnotu emisií</v>
      </c>
      <c r="O138" s="123" t="str">
        <f>IF(ISERROR(VLOOKUP($E138,Zoznamy!$T$4:$Y$44,5,FALSE)),"",VLOOKUP($E138,Zoznamy!$T$4:$Y$44,5,FALSE))</f>
        <v/>
      </c>
      <c r="P138" s="32" t="str">
        <f>IF(ISERROR(VLOOKUP($E138,Zoznamy!$T$4:$Y$44,6,FALSE)),"",VLOOKUP($E138,Zoznamy!$T$4:$Y$44,6,FALSE))</f>
        <v/>
      </c>
    </row>
    <row r="139" spans="1:16" x14ac:dyDescent="0.25">
      <c r="A139" s="12"/>
      <c r="B139" s="18" t="s">
        <v>1119</v>
      </c>
      <c r="C139" s="32" t="s">
        <v>1185</v>
      </c>
      <c r="D139" s="14" t="str">
        <f>IF(ISERROR(VLOOKUP($B139,Zoznamy!$R$4:$S$16,2,FALSE)),"",VLOOKUP($B139,Zoznamy!$R$4:$S$16,2,FALSE))</f>
        <v/>
      </c>
      <c r="E139" s="18" t="s">
        <v>1187</v>
      </c>
      <c r="F139" s="18" t="s">
        <v>1259</v>
      </c>
      <c r="G139" s="12" t="s">
        <v>1153</v>
      </c>
      <c r="H139" s="12" t="s">
        <v>1153</v>
      </c>
      <c r="I139" s="24"/>
      <c r="J139" s="24" t="s">
        <v>1156</v>
      </c>
      <c r="K139" s="77" t="str">
        <f>IF(ISERROR(VLOOKUP($B139&amp;" "&amp;$L139,Zoznamy!$AB$4:$AC$16,2,FALSE)),"",VLOOKUP($B139&amp;" "&amp;$L139,Zoznamy!$AB$4:$AC$16,2,FALSE))</f>
        <v/>
      </c>
      <c r="L139" s="24" t="str">
        <f>IF(ISERROR(VLOOKUP($J139,Zoznamy!$L$4:$M$7,2,FALSE)),"",VLOOKUP($J139,Zoznamy!$L$4:$M$7,2,FALSE))</f>
        <v/>
      </c>
      <c r="M139" s="24" t="str">
        <f t="shared" si="3"/>
        <v/>
      </c>
      <c r="N139" s="72" t="str">
        <f>IF(C139="nie",VLOOKUP(B139,Zoznamy!$R$4:$Z$17,9, FALSE),"Vlož hodnotu emisií")</f>
        <v>Vlož hodnotu emisií</v>
      </c>
      <c r="O139" s="123" t="str">
        <f>IF(ISERROR(VLOOKUP($E139,Zoznamy!$T$4:$Y$44,5,FALSE)),"",VLOOKUP($E139,Zoznamy!$T$4:$Y$44,5,FALSE))</f>
        <v/>
      </c>
      <c r="P139" s="32" t="str">
        <f>IF(ISERROR(VLOOKUP($E139,Zoznamy!$T$4:$Y$44,6,FALSE)),"",VLOOKUP($E139,Zoznamy!$T$4:$Y$44,6,FALSE))</f>
        <v/>
      </c>
    </row>
    <row r="140" spans="1:16" x14ac:dyDescent="0.25">
      <c r="A140" s="12"/>
      <c r="B140" s="18" t="s">
        <v>1119</v>
      </c>
      <c r="C140" s="32" t="s">
        <v>1185</v>
      </c>
      <c r="D140" s="14" t="str">
        <f>IF(ISERROR(VLOOKUP($B140,Zoznamy!$R$4:$S$16,2,FALSE)),"",VLOOKUP($B140,Zoznamy!$R$4:$S$16,2,FALSE))</f>
        <v/>
      </c>
      <c r="E140" s="18" t="s">
        <v>1187</v>
      </c>
      <c r="F140" s="18" t="s">
        <v>1259</v>
      </c>
      <c r="G140" s="12" t="s">
        <v>1153</v>
      </c>
      <c r="H140" s="12" t="s">
        <v>1153</v>
      </c>
      <c r="I140" s="24"/>
      <c r="J140" s="24" t="s">
        <v>1156</v>
      </c>
      <c r="K140" s="77" t="str">
        <f>IF(ISERROR(VLOOKUP($B140&amp;" "&amp;$L140,Zoznamy!$AB$4:$AC$16,2,FALSE)),"",VLOOKUP($B140&amp;" "&amp;$L140,Zoznamy!$AB$4:$AC$16,2,FALSE))</f>
        <v/>
      </c>
      <c r="L140" s="24" t="str">
        <f>IF(ISERROR(VLOOKUP($J140,Zoznamy!$L$4:$M$7,2,FALSE)),"",VLOOKUP($J140,Zoznamy!$L$4:$M$7,2,FALSE))</f>
        <v/>
      </c>
      <c r="M140" s="24" t="str">
        <f t="shared" si="3"/>
        <v/>
      </c>
      <c r="N140" s="72" t="str">
        <f>IF(C140="nie",VLOOKUP(B140,Zoznamy!$R$4:$Z$17,9, FALSE),"Vlož hodnotu emisií")</f>
        <v>Vlož hodnotu emisií</v>
      </c>
      <c r="O140" s="123" t="str">
        <f>IF(ISERROR(VLOOKUP($E140,Zoznamy!$T$4:$Y$44,5,FALSE)),"",VLOOKUP($E140,Zoznamy!$T$4:$Y$44,5,FALSE))</f>
        <v/>
      </c>
      <c r="P140" s="32" t="str">
        <f>IF(ISERROR(VLOOKUP($E140,Zoznamy!$T$4:$Y$44,6,FALSE)),"",VLOOKUP($E140,Zoznamy!$T$4:$Y$44,6,FALSE))</f>
        <v/>
      </c>
    </row>
    <row r="141" spans="1:16" x14ac:dyDescent="0.25">
      <c r="A141" s="12"/>
      <c r="B141" s="18" t="s">
        <v>1119</v>
      </c>
      <c r="C141" s="32" t="s">
        <v>1185</v>
      </c>
      <c r="D141" s="14" t="str">
        <f>IF(ISERROR(VLOOKUP($B141,Zoznamy!$R$4:$S$16,2,FALSE)),"",VLOOKUP($B141,Zoznamy!$R$4:$S$16,2,FALSE))</f>
        <v/>
      </c>
      <c r="E141" s="18" t="s">
        <v>1187</v>
      </c>
      <c r="F141" s="18" t="s">
        <v>1259</v>
      </c>
      <c r="G141" s="12" t="s">
        <v>1153</v>
      </c>
      <c r="H141" s="12" t="s">
        <v>1153</v>
      </c>
      <c r="I141" s="24"/>
      <c r="J141" s="24" t="s">
        <v>1156</v>
      </c>
      <c r="K141" s="77" t="str">
        <f>IF(ISERROR(VLOOKUP($B141&amp;" "&amp;$L141,Zoznamy!$AB$4:$AC$16,2,FALSE)),"",VLOOKUP($B141&amp;" "&amp;$L141,Zoznamy!$AB$4:$AC$16,2,FALSE))</f>
        <v/>
      </c>
      <c r="L141" s="24" t="str">
        <f>IF(ISERROR(VLOOKUP($J141,Zoznamy!$L$4:$M$7,2,FALSE)),"",VLOOKUP($J141,Zoznamy!$L$4:$M$7,2,FALSE))</f>
        <v/>
      </c>
      <c r="M141" s="24" t="str">
        <f t="shared" si="3"/>
        <v/>
      </c>
      <c r="N141" s="72" t="str">
        <f>IF(C141="nie",VLOOKUP(B141,Zoznamy!$R$4:$Z$17,9, FALSE),"Vlož hodnotu emisií")</f>
        <v>Vlož hodnotu emisií</v>
      </c>
      <c r="O141" s="123" t="str">
        <f>IF(ISERROR(VLOOKUP($E141,Zoznamy!$T$4:$Y$44,5,FALSE)),"",VLOOKUP($E141,Zoznamy!$T$4:$Y$44,5,FALSE))</f>
        <v/>
      </c>
      <c r="P141" s="32" t="str">
        <f>IF(ISERROR(VLOOKUP($E141,Zoznamy!$T$4:$Y$44,6,FALSE)),"",VLOOKUP($E141,Zoznamy!$T$4:$Y$44,6,FALSE))</f>
        <v/>
      </c>
    </row>
    <row r="142" spans="1:16" x14ac:dyDescent="0.25">
      <c r="A142" s="12"/>
      <c r="B142" s="18" t="s">
        <v>1119</v>
      </c>
      <c r="C142" s="32" t="s">
        <v>1185</v>
      </c>
      <c r="D142" s="14" t="str">
        <f>IF(ISERROR(VLOOKUP($B142,Zoznamy!$R$4:$S$16,2,FALSE)),"",VLOOKUP($B142,Zoznamy!$R$4:$S$16,2,FALSE))</f>
        <v/>
      </c>
      <c r="E142" s="18" t="s">
        <v>1187</v>
      </c>
      <c r="F142" s="18" t="s">
        <v>1259</v>
      </c>
      <c r="G142" s="12" t="s">
        <v>1153</v>
      </c>
      <c r="H142" s="12" t="s">
        <v>1153</v>
      </c>
      <c r="I142" s="24"/>
      <c r="J142" s="24" t="s">
        <v>1156</v>
      </c>
      <c r="K142" s="77" t="str">
        <f>IF(ISERROR(VLOOKUP($B142&amp;" "&amp;$L142,Zoznamy!$AB$4:$AC$16,2,FALSE)),"",VLOOKUP($B142&amp;" "&amp;$L142,Zoznamy!$AB$4:$AC$16,2,FALSE))</f>
        <v/>
      </c>
      <c r="L142" s="24" t="str">
        <f>IF(ISERROR(VLOOKUP($J142,Zoznamy!$L$4:$M$7,2,FALSE)),"",VLOOKUP($J142,Zoznamy!$L$4:$M$7,2,FALSE))</f>
        <v/>
      </c>
      <c r="M142" s="24" t="str">
        <f t="shared" si="3"/>
        <v/>
      </c>
      <c r="N142" s="72" t="str">
        <f>IF(C142="nie",VLOOKUP(B142,Zoznamy!$R$4:$Z$17,9, FALSE),"Vlož hodnotu emisií")</f>
        <v>Vlož hodnotu emisií</v>
      </c>
      <c r="O142" s="123" t="str">
        <f>IF(ISERROR(VLOOKUP($E142,Zoznamy!$T$4:$Y$44,5,FALSE)),"",VLOOKUP($E142,Zoznamy!$T$4:$Y$44,5,FALSE))</f>
        <v/>
      </c>
      <c r="P142" s="32" t="str">
        <f>IF(ISERROR(VLOOKUP($E142,Zoznamy!$T$4:$Y$44,6,FALSE)),"",VLOOKUP($E142,Zoznamy!$T$4:$Y$44,6,FALSE))</f>
        <v/>
      </c>
    </row>
    <row r="143" spans="1:16" x14ac:dyDescent="0.25">
      <c r="A143" s="12"/>
      <c r="B143" s="18" t="s">
        <v>1119</v>
      </c>
      <c r="C143" s="32" t="s">
        <v>1185</v>
      </c>
      <c r="D143" s="14" t="str">
        <f>IF(ISERROR(VLOOKUP($B143,Zoznamy!$R$4:$S$16,2,FALSE)),"",VLOOKUP($B143,Zoznamy!$R$4:$S$16,2,FALSE))</f>
        <v/>
      </c>
      <c r="E143" s="18" t="s">
        <v>1187</v>
      </c>
      <c r="F143" s="18" t="s">
        <v>1259</v>
      </c>
      <c r="G143" s="12" t="s">
        <v>1153</v>
      </c>
      <c r="H143" s="12" t="s">
        <v>1153</v>
      </c>
      <c r="I143" s="24"/>
      <c r="J143" s="24" t="s">
        <v>1156</v>
      </c>
      <c r="K143" s="77" t="str">
        <f>IF(ISERROR(VLOOKUP($B143&amp;" "&amp;$L143,Zoznamy!$AB$4:$AC$16,2,FALSE)),"",VLOOKUP($B143&amp;" "&amp;$L143,Zoznamy!$AB$4:$AC$16,2,FALSE))</f>
        <v/>
      </c>
      <c r="L143" s="24" t="str">
        <f>IF(ISERROR(VLOOKUP($J143,Zoznamy!$L$4:$M$7,2,FALSE)),"",VLOOKUP($J143,Zoznamy!$L$4:$M$7,2,FALSE))</f>
        <v/>
      </c>
      <c r="M143" s="24" t="str">
        <f t="shared" si="3"/>
        <v/>
      </c>
      <c r="N143" s="72" t="str">
        <f>IF(C143="nie",VLOOKUP(B143,Zoznamy!$R$4:$Z$17,9, FALSE),"Vlož hodnotu emisií")</f>
        <v>Vlož hodnotu emisií</v>
      </c>
      <c r="O143" s="123" t="str">
        <f>IF(ISERROR(VLOOKUP($E143,Zoznamy!$T$4:$Y$44,5,FALSE)),"",VLOOKUP($E143,Zoznamy!$T$4:$Y$44,5,FALSE))</f>
        <v/>
      </c>
      <c r="P143" s="32" t="str">
        <f>IF(ISERROR(VLOOKUP($E143,Zoznamy!$T$4:$Y$44,6,FALSE)),"",VLOOKUP($E143,Zoznamy!$T$4:$Y$44,6,FALSE))</f>
        <v/>
      </c>
    </row>
    <row r="144" spans="1:16" x14ac:dyDescent="0.25">
      <c r="A144" s="12"/>
      <c r="B144" s="18" t="s">
        <v>1119</v>
      </c>
      <c r="C144" s="32" t="s">
        <v>1185</v>
      </c>
      <c r="D144" s="14" t="str">
        <f>IF(ISERROR(VLOOKUP($B144,Zoznamy!$R$4:$S$16,2,FALSE)),"",VLOOKUP($B144,Zoznamy!$R$4:$S$16,2,FALSE))</f>
        <v/>
      </c>
      <c r="E144" s="18" t="s">
        <v>1187</v>
      </c>
      <c r="F144" s="18" t="s">
        <v>1259</v>
      </c>
      <c r="G144" s="12" t="s">
        <v>1153</v>
      </c>
      <c r="H144" s="12" t="s">
        <v>1153</v>
      </c>
      <c r="I144" s="24"/>
      <c r="J144" s="24" t="s">
        <v>1156</v>
      </c>
      <c r="K144" s="77" t="str">
        <f>IF(ISERROR(VLOOKUP($B144&amp;" "&amp;$L144,Zoznamy!$AB$4:$AC$16,2,FALSE)),"",VLOOKUP($B144&amp;" "&amp;$L144,Zoznamy!$AB$4:$AC$16,2,FALSE))</f>
        <v/>
      </c>
      <c r="L144" s="24" t="str">
        <f>IF(ISERROR(VLOOKUP($J144,Zoznamy!$L$4:$M$7,2,FALSE)),"",VLOOKUP($J144,Zoznamy!$L$4:$M$7,2,FALSE))</f>
        <v/>
      </c>
      <c r="M144" s="24" t="str">
        <f t="shared" si="3"/>
        <v/>
      </c>
      <c r="N144" s="72" t="str">
        <f>IF(C144="nie",VLOOKUP(B144,Zoznamy!$R$4:$Z$17,9, FALSE),"Vlož hodnotu emisií")</f>
        <v>Vlož hodnotu emisií</v>
      </c>
      <c r="O144" s="123" t="str">
        <f>IF(ISERROR(VLOOKUP($E144,Zoznamy!$T$4:$Y$44,5,FALSE)),"",VLOOKUP($E144,Zoznamy!$T$4:$Y$44,5,FALSE))</f>
        <v/>
      </c>
      <c r="P144" s="32" t="str">
        <f>IF(ISERROR(VLOOKUP($E144,Zoznamy!$T$4:$Y$44,6,FALSE)),"",VLOOKUP($E144,Zoznamy!$T$4:$Y$44,6,FALSE))</f>
        <v/>
      </c>
    </row>
    <row r="145" spans="1:16" x14ac:dyDescent="0.25">
      <c r="A145" s="12"/>
      <c r="B145" s="18" t="s">
        <v>1119</v>
      </c>
      <c r="C145" s="32" t="s">
        <v>1185</v>
      </c>
      <c r="D145" s="14" t="str">
        <f>IF(ISERROR(VLOOKUP($B145,Zoznamy!$R$4:$S$16,2,FALSE)),"",VLOOKUP($B145,Zoznamy!$R$4:$S$16,2,FALSE))</f>
        <v/>
      </c>
      <c r="E145" s="18" t="s">
        <v>1187</v>
      </c>
      <c r="F145" s="18" t="s">
        <v>1259</v>
      </c>
      <c r="G145" s="12" t="s">
        <v>1153</v>
      </c>
      <c r="H145" s="12" t="s">
        <v>1153</v>
      </c>
      <c r="I145" s="24"/>
      <c r="J145" s="24" t="s">
        <v>1156</v>
      </c>
      <c r="K145" s="77" t="str">
        <f>IF(ISERROR(VLOOKUP($B145&amp;" "&amp;$L145,Zoznamy!$AB$4:$AC$16,2,FALSE)),"",VLOOKUP($B145&amp;" "&amp;$L145,Zoznamy!$AB$4:$AC$16,2,FALSE))</f>
        <v/>
      </c>
      <c r="L145" s="24" t="str">
        <f>IF(ISERROR(VLOOKUP($J145,Zoznamy!$L$4:$M$7,2,FALSE)),"",VLOOKUP($J145,Zoznamy!$L$4:$M$7,2,FALSE))</f>
        <v/>
      </c>
      <c r="M145" s="24" t="str">
        <f t="shared" si="3"/>
        <v/>
      </c>
      <c r="N145" s="72" t="str">
        <f>IF(C145="nie",VLOOKUP(B145,Zoznamy!$R$4:$Z$17,9, FALSE),"Vlož hodnotu emisií")</f>
        <v>Vlož hodnotu emisií</v>
      </c>
      <c r="O145" s="123" t="str">
        <f>IF(ISERROR(VLOOKUP($E145,Zoznamy!$T$4:$Y$44,5,FALSE)),"",VLOOKUP($E145,Zoznamy!$T$4:$Y$44,5,FALSE))</f>
        <v/>
      </c>
      <c r="P145" s="32" t="str">
        <f>IF(ISERROR(VLOOKUP($E145,Zoznamy!$T$4:$Y$44,6,FALSE)),"",VLOOKUP($E145,Zoznamy!$T$4:$Y$44,6,FALSE))</f>
        <v/>
      </c>
    </row>
    <row r="146" spans="1:16" x14ac:dyDescent="0.25">
      <c r="A146" s="12"/>
      <c r="B146" s="18" t="s">
        <v>1119</v>
      </c>
      <c r="C146" s="32" t="s">
        <v>1185</v>
      </c>
      <c r="D146" s="14" t="str">
        <f>IF(ISERROR(VLOOKUP($B146,Zoznamy!$R$4:$S$16,2,FALSE)),"",VLOOKUP($B146,Zoznamy!$R$4:$S$16,2,FALSE))</f>
        <v/>
      </c>
      <c r="E146" s="18" t="s">
        <v>1187</v>
      </c>
      <c r="F146" s="18" t="s">
        <v>1259</v>
      </c>
      <c r="G146" s="12" t="s">
        <v>1153</v>
      </c>
      <c r="H146" s="12" t="s">
        <v>1153</v>
      </c>
      <c r="I146" s="24"/>
      <c r="J146" s="24" t="s">
        <v>1156</v>
      </c>
      <c r="K146" s="77" t="str">
        <f>IF(ISERROR(VLOOKUP($B146&amp;" "&amp;$L146,Zoznamy!$AB$4:$AC$16,2,FALSE)),"",VLOOKUP($B146&amp;" "&amp;$L146,Zoznamy!$AB$4:$AC$16,2,FALSE))</f>
        <v/>
      </c>
      <c r="L146" s="24" t="str">
        <f>IF(ISERROR(VLOOKUP($J146,Zoznamy!$L$4:$M$7,2,FALSE)),"",VLOOKUP($J146,Zoznamy!$L$4:$M$7,2,FALSE))</f>
        <v/>
      </c>
      <c r="M146" s="24" t="str">
        <f t="shared" si="3"/>
        <v/>
      </c>
      <c r="N146" s="72" t="str">
        <f>IF(C146="nie",VLOOKUP(B146,Zoznamy!$R$4:$Z$17,9, FALSE),"Vlož hodnotu emisií")</f>
        <v>Vlož hodnotu emisií</v>
      </c>
      <c r="O146" s="123" t="str">
        <f>IF(ISERROR(VLOOKUP($E146,Zoznamy!$T$4:$Y$44,5,FALSE)),"",VLOOKUP($E146,Zoznamy!$T$4:$Y$44,5,FALSE))</f>
        <v/>
      </c>
      <c r="P146" s="32" t="str">
        <f>IF(ISERROR(VLOOKUP($E146,Zoznamy!$T$4:$Y$44,6,FALSE)),"",VLOOKUP($E146,Zoznamy!$T$4:$Y$44,6,FALSE))</f>
        <v/>
      </c>
    </row>
    <row r="147" spans="1:16" x14ac:dyDescent="0.25">
      <c r="A147" s="12"/>
      <c r="B147" s="18" t="s">
        <v>1119</v>
      </c>
      <c r="C147" s="32" t="s">
        <v>1185</v>
      </c>
      <c r="D147" s="14" t="str">
        <f>IF(ISERROR(VLOOKUP($B147,Zoznamy!$R$4:$S$16,2,FALSE)),"",VLOOKUP($B147,Zoznamy!$R$4:$S$16,2,FALSE))</f>
        <v/>
      </c>
      <c r="E147" s="18" t="s">
        <v>1187</v>
      </c>
      <c r="F147" s="18" t="s">
        <v>1259</v>
      </c>
      <c r="G147" s="12" t="s">
        <v>1153</v>
      </c>
      <c r="H147" s="12" t="s">
        <v>1153</v>
      </c>
      <c r="I147" s="24"/>
      <c r="J147" s="24" t="s">
        <v>1156</v>
      </c>
      <c r="K147" s="77" t="str">
        <f>IF(ISERROR(VLOOKUP($B147&amp;" "&amp;$L147,Zoznamy!$AB$4:$AC$16,2,FALSE)),"",VLOOKUP($B147&amp;" "&amp;$L147,Zoznamy!$AB$4:$AC$16,2,FALSE))</f>
        <v/>
      </c>
      <c r="L147" s="24" t="str">
        <f>IF(ISERROR(VLOOKUP($J147,Zoznamy!$L$4:$M$7,2,FALSE)),"",VLOOKUP($J147,Zoznamy!$L$4:$M$7,2,FALSE))</f>
        <v/>
      </c>
      <c r="M147" s="24" t="str">
        <f t="shared" si="3"/>
        <v/>
      </c>
      <c r="N147" s="72" t="str">
        <f>IF(C147="nie",VLOOKUP(B147,Zoznamy!$R$4:$Z$17,9, FALSE),"Vlož hodnotu emisií")</f>
        <v>Vlož hodnotu emisií</v>
      </c>
      <c r="O147" s="123" t="str">
        <f>IF(ISERROR(VLOOKUP($E147,Zoznamy!$T$4:$Y$44,5,FALSE)),"",VLOOKUP($E147,Zoznamy!$T$4:$Y$44,5,FALSE))</f>
        <v/>
      </c>
      <c r="P147" s="32" t="str">
        <f>IF(ISERROR(VLOOKUP($E147,Zoznamy!$T$4:$Y$44,6,FALSE)),"",VLOOKUP($E147,Zoznamy!$T$4:$Y$44,6,FALSE))</f>
        <v/>
      </c>
    </row>
    <row r="148" spans="1:16" x14ac:dyDescent="0.25">
      <c r="A148" s="12"/>
      <c r="B148" s="18" t="s">
        <v>1119</v>
      </c>
      <c r="C148" s="32" t="s">
        <v>1185</v>
      </c>
      <c r="D148" s="14" t="str">
        <f>IF(ISERROR(VLOOKUP($B148,Zoznamy!$R$4:$S$16,2,FALSE)),"",VLOOKUP($B148,Zoznamy!$R$4:$S$16,2,FALSE))</f>
        <v/>
      </c>
      <c r="E148" s="18" t="s">
        <v>1187</v>
      </c>
      <c r="F148" s="18" t="s">
        <v>1259</v>
      </c>
      <c r="G148" s="12" t="s">
        <v>1153</v>
      </c>
      <c r="H148" s="12" t="s">
        <v>1153</v>
      </c>
      <c r="I148" s="24"/>
      <c r="J148" s="24" t="s">
        <v>1156</v>
      </c>
      <c r="K148" s="77" t="str">
        <f>IF(ISERROR(VLOOKUP($B148&amp;" "&amp;$L148,Zoznamy!$AB$4:$AC$16,2,FALSE)),"",VLOOKUP($B148&amp;" "&amp;$L148,Zoznamy!$AB$4:$AC$16,2,FALSE))</f>
        <v/>
      </c>
      <c r="L148" s="24" t="str">
        <f>IF(ISERROR(VLOOKUP($J148,Zoznamy!$L$4:$M$7,2,FALSE)),"",VLOOKUP($J148,Zoznamy!$L$4:$M$7,2,FALSE))</f>
        <v/>
      </c>
      <c r="M148" s="24" t="str">
        <f t="shared" si="3"/>
        <v/>
      </c>
      <c r="N148" s="72" t="str">
        <f>IF(C148="nie",VLOOKUP(B148,Zoznamy!$R$4:$Z$17,9, FALSE),"Vlož hodnotu emisií")</f>
        <v>Vlož hodnotu emisií</v>
      </c>
      <c r="O148" s="123" t="str">
        <f>IF(ISERROR(VLOOKUP($E148,Zoznamy!$T$4:$Y$44,5,FALSE)),"",VLOOKUP($E148,Zoznamy!$T$4:$Y$44,5,FALSE))</f>
        <v/>
      </c>
      <c r="P148" s="32" t="str">
        <f>IF(ISERROR(VLOOKUP($E148,Zoznamy!$T$4:$Y$44,6,FALSE)),"",VLOOKUP($E148,Zoznamy!$T$4:$Y$44,6,FALSE))</f>
        <v/>
      </c>
    </row>
    <row r="149" spans="1:16" x14ac:dyDescent="0.25">
      <c r="A149" s="12"/>
      <c r="B149" s="18" t="s">
        <v>1119</v>
      </c>
      <c r="C149" s="32" t="s">
        <v>1185</v>
      </c>
      <c r="D149" s="14" t="str">
        <f>IF(ISERROR(VLOOKUP($B149,Zoznamy!$R$4:$S$16,2,FALSE)),"",VLOOKUP($B149,Zoznamy!$R$4:$S$16,2,FALSE))</f>
        <v/>
      </c>
      <c r="E149" s="18" t="s">
        <v>1187</v>
      </c>
      <c r="F149" s="18" t="s">
        <v>1259</v>
      </c>
      <c r="G149" s="12" t="s">
        <v>1153</v>
      </c>
      <c r="H149" s="12" t="s">
        <v>1153</v>
      </c>
      <c r="I149" s="24"/>
      <c r="J149" s="24" t="s">
        <v>1156</v>
      </c>
      <c r="K149" s="77" t="str">
        <f>IF(ISERROR(VLOOKUP($B149&amp;" "&amp;$L149,Zoznamy!$AB$4:$AC$16,2,FALSE)),"",VLOOKUP($B149&amp;" "&amp;$L149,Zoznamy!$AB$4:$AC$16,2,FALSE))</f>
        <v/>
      </c>
      <c r="L149" s="24" t="str">
        <f>IF(ISERROR(VLOOKUP($J149,Zoznamy!$L$4:$M$7,2,FALSE)),"",VLOOKUP($J149,Zoznamy!$L$4:$M$7,2,FALSE))</f>
        <v/>
      </c>
      <c r="M149" s="24" t="str">
        <f t="shared" si="3"/>
        <v/>
      </c>
      <c r="N149" s="72" t="str">
        <f>IF(C149="nie",VLOOKUP(B149,Zoznamy!$R$4:$Z$17,9, FALSE),"Vlož hodnotu emisií")</f>
        <v>Vlož hodnotu emisií</v>
      </c>
      <c r="O149" s="123" t="str">
        <f>IF(ISERROR(VLOOKUP($E149,Zoznamy!$T$4:$Y$44,5,FALSE)),"",VLOOKUP($E149,Zoznamy!$T$4:$Y$44,5,FALSE))</f>
        <v/>
      </c>
      <c r="P149" s="32" t="str">
        <f>IF(ISERROR(VLOOKUP($E149,Zoznamy!$T$4:$Y$44,6,FALSE)),"",VLOOKUP($E149,Zoznamy!$T$4:$Y$44,6,FALSE))</f>
        <v/>
      </c>
    </row>
    <row r="150" spans="1:16" x14ac:dyDescent="0.25">
      <c r="A150" s="12"/>
      <c r="B150" s="18" t="s">
        <v>1119</v>
      </c>
      <c r="C150" s="32" t="s">
        <v>1185</v>
      </c>
      <c r="D150" s="14" t="str">
        <f>IF(ISERROR(VLOOKUP($B150,Zoznamy!$R$4:$S$16,2,FALSE)),"",VLOOKUP($B150,Zoznamy!$R$4:$S$16,2,FALSE))</f>
        <v/>
      </c>
      <c r="E150" s="18" t="s">
        <v>1187</v>
      </c>
      <c r="F150" s="18" t="s">
        <v>1259</v>
      </c>
      <c r="G150" s="12" t="s">
        <v>1153</v>
      </c>
      <c r="H150" s="12" t="s">
        <v>1153</v>
      </c>
      <c r="I150" s="24"/>
      <c r="J150" s="24" t="s">
        <v>1156</v>
      </c>
      <c r="K150" s="77" t="str">
        <f>IF(ISERROR(VLOOKUP($B150&amp;" "&amp;$L150,Zoznamy!$AB$4:$AC$16,2,FALSE)),"",VLOOKUP($B150&amp;" "&amp;$L150,Zoznamy!$AB$4:$AC$16,2,FALSE))</f>
        <v/>
      </c>
      <c r="L150" s="24" t="str">
        <f>IF(ISERROR(VLOOKUP($J150,Zoznamy!$L$4:$M$7,2,FALSE)),"",VLOOKUP($J150,Zoznamy!$L$4:$M$7,2,FALSE))</f>
        <v/>
      </c>
      <c r="M150" s="24" t="str">
        <f t="shared" si="3"/>
        <v/>
      </c>
      <c r="N150" s="72" t="str">
        <f>IF(C150="nie",VLOOKUP(B150,Zoznamy!$R$4:$Z$17,9, FALSE),"Vlož hodnotu emisií")</f>
        <v>Vlož hodnotu emisií</v>
      </c>
      <c r="O150" s="123" t="str">
        <f>IF(ISERROR(VLOOKUP($E150,Zoznamy!$T$4:$Y$44,5,FALSE)),"",VLOOKUP($E150,Zoznamy!$T$4:$Y$44,5,FALSE))</f>
        <v/>
      </c>
      <c r="P150" s="32" t="str">
        <f>IF(ISERROR(VLOOKUP($E150,Zoznamy!$T$4:$Y$44,6,FALSE)),"",VLOOKUP($E150,Zoznamy!$T$4:$Y$44,6,FALSE))</f>
        <v/>
      </c>
    </row>
    <row r="151" spans="1:16" x14ac:dyDescent="0.25">
      <c r="A151" s="12"/>
      <c r="B151" s="18" t="s">
        <v>1119</v>
      </c>
      <c r="C151" s="32" t="s">
        <v>1185</v>
      </c>
      <c r="D151" s="14" t="str">
        <f>IF(ISERROR(VLOOKUP($B151,Zoznamy!$R$4:$S$16,2,FALSE)),"",VLOOKUP($B151,Zoznamy!$R$4:$S$16,2,FALSE))</f>
        <v/>
      </c>
      <c r="E151" s="18" t="s">
        <v>1187</v>
      </c>
      <c r="F151" s="18" t="s">
        <v>1259</v>
      </c>
      <c r="G151" s="12" t="s">
        <v>1153</v>
      </c>
      <c r="H151" s="12" t="s">
        <v>1153</v>
      </c>
      <c r="I151" s="24"/>
      <c r="J151" s="24" t="s">
        <v>1156</v>
      </c>
      <c r="K151" s="77" t="str">
        <f>IF(ISERROR(VLOOKUP($B151&amp;" "&amp;$L151,Zoznamy!$AB$4:$AC$16,2,FALSE)),"",VLOOKUP($B151&amp;" "&amp;$L151,Zoznamy!$AB$4:$AC$16,2,FALSE))</f>
        <v/>
      </c>
      <c r="L151" s="24" t="str">
        <f>IF(ISERROR(VLOOKUP($J151,Zoznamy!$L$4:$M$7,2,FALSE)),"",VLOOKUP($J151,Zoznamy!$L$4:$M$7,2,FALSE))</f>
        <v/>
      </c>
      <c r="M151" s="24" t="str">
        <f t="shared" si="3"/>
        <v/>
      </c>
      <c r="N151" s="72" t="str">
        <f>IF(C151="nie",VLOOKUP(B151,Zoznamy!$R$4:$Z$17,9, FALSE),"Vlož hodnotu emisií")</f>
        <v>Vlož hodnotu emisií</v>
      </c>
      <c r="O151" s="123" t="str">
        <f>IF(ISERROR(VLOOKUP($E151,Zoznamy!$T$4:$Y$44,5,FALSE)),"",VLOOKUP($E151,Zoznamy!$T$4:$Y$44,5,FALSE))</f>
        <v/>
      </c>
      <c r="P151" s="32" t="str">
        <f>IF(ISERROR(VLOOKUP($E151,Zoznamy!$T$4:$Y$44,6,FALSE)),"",VLOOKUP($E151,Zoznamy!$T$4:$Y$44,6,FALSE))</f>
        <v/>
      </c>
    </row>
    <row r="152" spans="1:16" x14ac:dyDescent="0.25">
      <c r="A152" s="12"/>
      <c r="B152" s="18" t="s">
        <v>1119</v>
      </c>
      <c r="C152" s="32" t="s">
        <v>1185</v>
      </c>
      <c r="D152" s="14" t="str">
        <f>IF(ISERROR(VLOOKUP($B152,Zoznamy!$R$4:$S$16,2,FALSE)),"",VLOOKUP($B152,Zoznamy!$R$4:$S$16,2,FALSE))</f>
        <v/>
      </c>
      <c r="E152" s="18" t="s">
        <v>1187</v>
      </c>
      <c r="F152" s="18" t="s">
        <v>1259</v>
      </c>
      <c r="G152" s="12" t="s">
        <v>1153</v>
      </c>
      <c r="H152" s="12" t="s">
        <v>1153</v>
      </c>
      <c r="I152" s="24"/>
      <c r="J152" s="24" t="s">
        <v>1156</v>
      </c>
      <c r="K152" s="77" t="str">
        <f>IF(ISERROR(VLOOKUP($B152&amp;" "&amp;$L152,Zoznamy!$AB$4:$AC$16,2,FALSE)),"",VLOOKUP($B152&amp;" "&amp;$L152,Zoznamy!$AB$4:$AC$16,2,FALSE))</f>
        <v/>
      </c>
      <c r="L152" s="24" t="str">
        <f>IF(ISERROR(VLOOKUP($J152,Zoznamy!$L$4:$M$7,2,FALSE)),"",VLOOKUP($J152,Zoznamy!$L$4:$M$7,2,FALSE))</f>
        <v/>
      </c>
      <c r="M152" s="24" t="str">
        <f t="shared" si="3"/>
        <v/>
      </c>
      <c r="N152" s="72" t="str">
        <f>IF(C152="nie",VLOOKUP(B152,Zoznamy!$R$4:$Z$17,9, FALSE),"Vlož hodnotu emisií")</f>
        <v>Vlož hodnotu emisií</v>
      </c>
      <c r="O152" s="123" t="str">
        <f>IF(ISERROR(VLOOKUP($E152,Zoznamy!$T$4:$Y$44,5,FALSE)),"",VLOOKUP($E152,Zoznamy!$T$4:$Y$44,5,FALSE))</f>
        <v/>
      </c>
      <c r="P152" s="32" t="str">
        <f>IF(ISERROR(VLOOKUP($E152,Zoznamy!$T$4:$Y$44,6,FALSE)),"",VLOOKUP($E152,Zoznamy!$T$4:$Y$44,6,FALSE))</f>
        <v/>
      </c>
    </row>
    <row r="153" spans="1:16" x14ac:dyDescent="0.25">
      <c r="A153" s="12"/>
      <c r="B153" s="18" t="s">
        <v>1119</v>
      </c>
      <c r="C153" s="32" t="s">
        <v>1185</v>
      </c>
      <c r="D153" s="14" t="str">
        <f>IF(ISERROR(VLOOKUP($B153,Zoznamy!$R$4:$S$16,2,FALSE)),"",VLOOKUP($B153,Zoznamy!$R$4:$S$16,2,FALSE))</f>
        <v/>
      </c>
      <c r="E153" s="18" t="s">
        <v>1187</v>
      </c>
      <c r="F153" s="18" t="s">
        <v>1259</v>
      </c>
      <c r="G153" s="12" t="s">
        <v>1153</v>
      </c>
      <c r="H153" s="12" t="s">
        <v>1153</v>
      </c>
      <c r="I153" s="24"/>
      <c r="J153" s="24" t="s">
        <v>1156</v>
      </c>
      <c r="K153" s="77" t="str">
        <f>IF(ISERROR(VLOOKUP($B153&amp;" "&amp;$L153,Zoznamy!$AB$4:$AC$16,2,FALSE)),"",VLOOKUP($B153&amp;" "&amp;$L153,Zoznamy!$AB$4:$AC$16,2,FALSE))</f>
        <v/>
      </c>
      <c r="L153" s="24" t="str">
        <f>IF(ISERROR(VLOOKUP($J153,Zoznamy!$L$4:$M$7,2,FALSE)),"",VLOOKUP($J153,Zoznamy!$L$4:$M$7,2,FALSE))</f>
        <v/>
      </c>
      <c r="M153" s="24" t="str">
        <f t="shared" si="3"/>
        <v/>
      </c>
      <c r="N153" s="72" t="str">
        <f>IF(C153="nie",VLOOKUP(B153,Zoznamy!$R$4:$Z$17,9, FALSE),"Vlož hodnotu emisií")</f>
        <v>Vlož hodnotu emisií</v>
      </c>
      <c r="O153" s="123" t="str">
        <f>IF(ISERROR(VLOOKUP($E153,Zoznamy!$T$4:$Y$44,5,FALSE)),"",VLOOKUP($E153,Zoznamy!$T$4:$Y$44,5,FALSE))</f>
        <v/>
      </c>
      <c r="P153" s="32" t="str">
        <f>IF(ISERROR(VLOOKUP($E153,Zoznamy!$T$4:$Y$44,6,FALSE)),"",VLOOKUP($E153,Zoznamy!$T$4:$Y$44,6,FALSE))</f>
        <v/>
      </c>
    </row>
    <row r="154" spans="1:16" x14ac:dyDescent="0.25">
      <c r="A154" s="12"/>
      <c r="B154" s="18" t="s">
        <v>1119</v>
      </c>
      <c r="C154" s="32" t="s">
        <v>1185</v>
      </c>
      <c r="D154" s="14" t="str">
        <f>IF(ISERROR(VLOOKUP($B154,Zoznamy!$R$4:$S$16,2,FALSE)),"",VLOOKUP($B154,Zoznamy!$R$4:$S$16,2,FALSE))</f>
        <v/>
      </c>
      <c r="E154" s="18" t="s">
        <v>1187</v>
      </c>
      <c r="F154" s="18" t="s">
        <v>1259</v>
      </c>
      <c r="G154" s="12" t="s">
        <v>1153</v>
      </c>
      <c r="H154" s="12" t="s">
        <v>1153</v>
      </c>
      <c r="I154" s="24"/>
      <c r="J154" s="24" t="s">
        <v>1156</v>
      </c>
      <c r="K154" s="77" t="str">
        <f>IF(ISERROR(VLOOKUP($B154&amp;" "&amp;$L154,Zoznamy!$AB$4:$AC$16,2,FALSE)),"",VLOOKUP($B154&amp;" "&amp;$L154,Zoznamy!$AB$4:$AC$16,2,FALSE))</f>
        <v/>
      </c>
      <c r="L154" s="24" t="str">
        <f>IF(ISERROR(VLOOKUP($J154,Zoznamy!$L$4:$M$7,2,FALSE)),"",VLOOKUP($J154,Zoznamy!$L$4:$M$7,2,FALSE))</f>
        <v/>
      </c>
      <c r="M154" s="24" t="str">
        <f t="shared" si="3"/>
        <v/>
      </c>
      <c r="N154" s="72" t="str">
        <f>IF(C154="nie",VLOOKUP(B154,Zoznamy!$R$4:$Z$17,9, FALSE),"Vlož hodnotu emisií")</f>
        <v>Vlož hodnotu emisií</v>
      </c>
      <c r="O154" s="123" t="str">
        <f>IF(ISERROR(VLOOKUP($E154,Zoznamy!$T$4:$Y$44,5,FALSE)),"",VLOOKUP($E154,Zoznamy!$T$4:$Y$44,5,FALSE))</f>
        <v/>
      </c>
      <c r="P154" s="32" t="str">
        <f>IF(ISERROR(VLOOKUP($E154,Zoznamy!$T$4:$Y$44,6,FALSE)),"",VLOOKUP($E154,Zoznamy!$T$4:$Y$44,6,FALSE))</f>
        <v/>
      </c>
    </row>
    <row r="155" spans="1:16" x14ac:dyDescent="0.25">
      <c r="A155" s="12"/>
      <c r="B155" s="18" t="s">
        <v>1119</v>
      </c>
      <c r="C155" s="32" t="s">
        <v>1185</v>
      </c>
      <c r="D155" s="14" t="str">
        <f>IF(ISERROR(VLOOKUP($B155,Zoznamy!$R$4:$S$16,2,FALSE)),"",VLOOKUP($B155,Zoznamy!$R$4:$S$16,2,FALSE))</f>
        <v/>
      </c>
      <c r="E155" s="18" t="s">
        <v>1187</v>
      </c>
      <c r="F155" s="18" t="s">
        <v>1259</v>
      </c>
      <c r="G155" s="12" t="s">
        <v>1153</v>
      </c>
      <c r="H155" s="12" t="s">
        <v>1153</v>
      </c>
      <c r="I155" s="24"/>
      <c r="J155" s="24" t="s">
        <v>1156</v>
      </c>
      <c r="K155" s="77" t="str">
        <f>IF(ISERROR(VLOOKUP($B155&amp;" "&amp;$L155,Zoznamy!$AB$4:$AC$16,2,FALSE)),"",VLOOKUP($B155&amp;" "&amp;$L155,Zoznamy!$AB$4:$AC$16,2,FALSE))</f>
        <v/>
      </c>
      <c r="L155" s="24" t="str">
        <f>IF(ISERROR(VLOOKUP($J155,Zoznamy!$L$4:$M$7,2,FALSE)),"",VLOOKUP($J155,Zoznamy!$L$4:$M$7,2,FALSE))</f>
        <v/>
      </c>
      <c r="M155" s="24" t="str">
        <f t="shared" si="3"/>
        <v/>
      </c>
      <c r="N155" s="72" t="str">
        <f>IF(C155="nie",VLOOKUP(B155,Zoznamy!$R$4:$Z$17,9, FALSE),"Vlož hodnotu emisií")</f>
        <v>Vlož hodnotu emisií</v>
      </c>
      <c r="O155" s="123" t="str">
        <f>IF(ISERROR(VLOOKUP($E155,Zoznamy!$T$4:$Y$44,5,FALSE)),"",VLOOKUP($E155,Zoznamy!$T$4:$Y$44,5,FALSE))</f>
        <v/>
      </c>
      <c r="P155" s="32" t="str">
        <f>IF(ISERROR(VLOOKUP($E155,Zoznamy!$T$4:$Y$44,6,FALSE)),"",VLOOKUP($E155,Zoznamy!$T$4:$Y$44,6,FALSE))</f>
        <v/>
      </c>
    </row>
    <row r="156" spans="1:16" x14ac:dyDescent="0.25">
      <c r="A156" s="12"/>
      <c r="B156" s="18" t="s">
        <v>1119</v>
      </c>
      <c r="C156" s="32" t="s">
        <v>1185</v>
      </c>
      <c r="D156" s="14" t="str">
        <f>IF(ISERROR(VLOOKUP($B156,Zoznamy!$R$4:$S$16,2,FALSE)),"",VLOOKUP($B156,Zoznamy!$R$4:$S$16,2,FALSE))</f>
        <v/>
      </c>
      <c r="E156" s="18" t="s">
        <v>1187</v>
      </c>
      <c r="F156" s="18" t="s">
        <v>1259</v>
      </c>
      <c r="G156" s="12" t="s">
        <v>1153</v>
      </c>
      <c r="H156" s="12" t="s">
        <v>1153</v>
      </c>
      <c r="I156" s="24"/>
      <c r="J156" s="24" t="s">
        <v>1156</v>
      </c>
      <c r="K156" s="77" t="str">
        <f>IF(ISERROR(VLOOKUP($B156&amp;" "&amp;$L156,Zoznamy!$AB$4:$AC$16,2,FALSE)),"",VLOOKUP($B156&amp;" "&amp;$L156,Zoznamy!$AB$4:$AC$16,2,FALSE))</f>
        <v/>
      </c>
      <c r="L156" s="24" t="str">
        <f>IF(ISERROR(VLOOKUP($J156,Zoznamy!$L$4:$M$7,2,FALSE)),"",VLOOKUP($J156,Zoznamy!$L$4:$M$7,2,FALSE))</f>
        <v/>
      </c>
      <c r="M156" s="24" t="str">
        <f t="shared" si="3"/>
        <v/>
      </c>
      <c r="N156" s="72" t="str">
        <f>IF(C156="nie",VLOOKUP(B156,Zoznamy!$R$4:$Z$17,9, FALSE),"Vlož hodnotu emisií")</f>
        <v>Vlož hodnotu emisií</v>
      </c>
      <c r="O156" s="123" t="str">
        <f>IF(ISERROR(VLOOKUP($E156,Zoznamy!$T$4:$Y$44,5,FALSE)),"",VLOOKUP($E156,Zoznamy!$T$4:$Y$44,5,FALSE))</f>
        <v/>
      </c>
      <c r="P156" s="32" t="str">
        <f>IF(ISERROR(VLOOKUP($E156,Zoznamy!$T$4:$Y$44,6,FALSE)),"",VLOOKUP($E156,Zoznamy!$T$4:$Y$44,6,FALSE))</f>
        <v/>
      </c>
    </row>
    <row r="157" spans="1:16" x14ac:dyDescent="0.25">
      <c r="A157" s="12"/>
      <c r="B157" s="18" t="s">
        <v>1119</v>
      </c>
      <c r="C157" s="32" t="s">
        <v>1185</v>
      </c>
      <c r="D157" s="14" t="str">
        <f>IF(ISERROR(VLOOKUP($B157,Zoznamy!$R$4:$S$16,2,FALSE)),"",VLOOKUP($B157,Zoznamy!$R$4:$S$16,2,FALSE))</f>
        <v/>
      </c>
      <c r="E157" s="18" t="s">
        <v>1187</v>
      </c>
      <c r="F157" s="18" t="s">
        <v>1259</v>
      </c>
      <c r="G157" s="12" t="s">
        <v>1153</v>
      </c>
      <c r="H157" s="12" t="s">
        <v>1153</v>
      </c>
      <c r="I157" s="24"/>
      <c r="J157" s="24" t="s">
        <v>1156</v>
      </c>
      <c r="K157" s="77" t="str">
        <f>IF(ISERROR(VLOOKUP($B157&amp;" "&amp;$L157,Zoznamy!$AB$4:$AC$16,2,FALSE)),"",VLOOKUP($B157&amp;" "&amp;$L157,Zoznamy!$AB$4:$AC$16,2,FALSE))</f>
        <v/>
      </c>
      <c r="L157" s="24" t="str">
        <f>IF(ISERROR(VLOOKUP($J157,Zoznamy!$L$4:$M$7,2,FALSE)),"",VLOOKUP($J157,Zoznamy!$L$4:$M$7,2,FALSE))</f>
        <v/>
      </c>
      <c r="M157" s="24" t="str">
        <f t="shared" si="3"/>
        <v/>
      </c>
      <c r="N157" s="72" t="str">
        <f>IF(C157="nie",VLOOKUP(B157,Zoznamy!$R$4:$Z$17,9, FALSE),"Vlož hodnotu emisií")</f>
        <v>Vlož hodnotu emisií</v>
      </c>
      <c r="O157" s="123" t="str">
        <f>IF(ISERROR(VLOOKUP($E157,Zoznamy!$T$4:$Y$44,5,FALSE)),"",VLOOKUP($E157,Zoznamy!$T$4:$Y$44,5,FALSE))</f>
        <v/>
      </c>
      <c r="P157" s="32" t="str">
        <f>IF(ISERROR(VLOOKUP($E157,Zoznamy!$T$4:$Y$44,6,FALSE)),"",VLOOKUP($E157,Zoznamy!$T$4:$Y$44,6,FALSE))</f>
        <v/>
      </c>
    </row>
    <row r="158" spans="1:16" x14ac:dyDescent="0.25">
      <c r="A158" s="12"/>
      <c r="B158" s="18" t="s">
        <v>1119</v>
      </c>
      <c r="C158" s="32" t="s">
        <v>1185</v>
      </c>
      <c r="D158" s="14" t="str">
        <f>IF(ISERROR(VLOOKUP($B158,Zoznamy!$R$4:$S$16,2,FALSE)),"",VLOOKUP($B158,Zoznamy!$R$4:$S$16,2,FALSE))</f>
        <v/>
      </c>
      <c r="E158" s="18" t="s">
        <v>1187</v>
      </c>
      <c r="F158" s="18" t="s">
        <v>1259</v>
      </c>
      <c r="G158" s="12" t="s">
        <v>1153</v>
      </c>
      <c r="H158" s="12" t="s">
        <v>1153</v>
      </c>
      <c r="I158" s="24"/>
      <c r="J158" s="24" t="s">
        <v>1156</v>
      </c>
      <c r="K158" s="77" t="str">
        <f>IF(ISERROR(VLOOKUP($B158&amp;" "&amp;$L158,Zoznamy!$AB$4:$AC$16,2,FALSE)),"",VLOOKUP($B158&amp;" "&amp;$L158,Zoznamy!$AB$4:$AC$16,2,FALSE))</f>
        <v/>
      </c>
      <c r="L158" s="24" t="str">
        <f>IF(ISERROR(VLOOKUP($J158,Zoznamy!$L$4:$M$7,2,FALSE)),"",VLOOKUP($J158,Zoznamy!$L$4:$M$7,2,FALSE))</f>
        <v/>
      </c>
      <c r="M158" s="24" t="str">
        <f t="shared" si="3"/>
        <v/>
      </c>
      <c r="N158" s="72" t="str">
        <f>IF(C158="nie",VLOOKUP(B158,Zoznamy!$R$4:$Z$17,9, FALSE),"Vlož hodnotu emisií")</f>
        <v>Vlož hodnotu emisií</v>
      </c>
      <c r="O158" s="123" t="str">
        <f>IF(ISERROR(VLOOKUP($E158,Zoznamy!$T$4:$Y$44,5,FALSE)),"",VLOOKUP($E158,Zoznamy!$T$4:$Y$44,5,FALSE))</f>
        <v/>
      </c>
      <c r="P158" s="32" t="str">
        <f>IF(ISERROR(VLOOKUP($E158,Zoznamy!$T$4:$Y$44,6,FALSE)),"",VLOOKUP($E158,Zoznamy!$T$4:$Y$44,6,FALSE))</f>
        <v/>
      </c>
    </row>
    <row r="159" spans="1:16" x14ac:dyDescent="0.25">
      <c r="A159" s="12"/>
      <c r="B159" s="18" t="s">
        <v>1119</v>
      </c>
      <c r="C159" s="32" t="s">
        <v>1185</v>
      </c>
      <c r="D159" s="14" t="str">
        <f>IF(ISERROR(VLOOKUP($B159,Zoznamy!$R$4:$S$16,2,FALSE)),"",VLOOKUP($B159,Zoznamy!$R$4:$S$16,2,FALSE))</f>
        <v/>
      </c>
      <c r="E159" s="18" t="s">
        <v>1187</v>
      </c>
      <c r="F159" s="18" t="s">
        <v>1259</v>
      </c>
      <c r="G159" s="12" t="s">
        <v>1153</v>
      </c>
      <c r="H159" s="12" t="s">
        <v>1153</v>
      </c>
      <c r="I159" s="24"/>
      <c r="J159" s="24" t="s">
        <v>1156</v>
      </c>
      <c r="K159" s="77" t="str">
        <f>IF(ISERROR(VLOOKUP($B159&amp;" "&amp;$L159,Zoznamy!$AB$4:$AC$16,2,FALSE)),"",VLOOKUP($B159&amp;" "&amp;$L159,Zoznamy!$AB$4:$AC$16,2,FALSE))</f>
        <v/>
      </c>
      <c r="L159" s="24" t="str">
        <f>IF(ISERROR(VLOOKUP($J159,Zoznamy!$L$4:$M$7,2,FALSE)),"",VLOOKUP($J159,Zoznamy!$L$4:$M$7,2,FALSE))</f>
        <v/>
      </c>
      <c r="M159" s="24" t="str">
        <f t="shared" si="3"/>
        <v/>
      </c>
      <c r="N159" s="72" t="str">
        <f>IF(C159="nie",VLOOKUP(B159,Zoznamy!$R$4:$Z$17,9, FALSE),"Vlož hodnotu emisií")</f>
        <v>Vlož hodnotu emisií</v>
      </c>
      <c r="O159" s="123" t="str">
        <f>IF(ISERROR(VLOOKUP($E159,Zoznamy!$T$4:$Y$44,5,FALSE)),"",VLOOKUP($E159,Zoznamy!$T$4:$Y$44,5,FALSE))</f>
        <v/>
      </c>
      <c r="P159" s="32" t="str">
        <f>IF(ISERROR(VLOOKUP($E159,Zoznamy!$T$4:$Y$44,6,FALSE)),"",VLOOKUP($E159,Zoznamy!$T$4:$Y$44,6,FALSE))</f>
        <v/>
      </c>
    </row>
    <row r="160" spans="1:16" x14ac:dyDescent="0.25">
      <c r="A160" s="12"/>
      <c r="B160" s="18" t="s">
        <v>1119</v>
      </c>
      <c r="C160" s="32" t="s">
        <v>1185</v>
      </c>
      <c r="D160" s="14" t="str">
        <f>IF(ISERROR(VLOOKUP($B160,Zoznamy!$R$4:$S$16,2,FALSE)),"",VLOOKUP($B160,Zoznamy!$R$4:$S$16,2,FALSE))</f>
        <v/>
      </c>
      <c r="E160" s="18" t="s">
        <v>1187</v>
      </c>
      <c r="F160" s="18" t="s">
        <v>1259</v>
      </c>
      <c r="G160" s="12" t="s">
        <v>1153</v>
      </c>
      <c r="H160" s="12" t="s">
        <v>1153</v>
      </c>
      <c r="I160" s="24"/>
      <c r="J160" s="24" t="s">
        <v>1156</v>
      </c>
      <c r="K160" s="77" t="str">
        <f>IF(ISERROR(VLOOKUP($B160&amp;" "&amp;$L160,Zoznamy!$AB$4:$AC$16,2,FALSE)),"",VLOOKUP($B160&amp;" "&amp;$L160,Zoznamy!$AB$4:$AC$16,2,FALSE))</f>
        <v/>
      </c>
      <c r="L160" s="24" t="str">
        <f>IF(ISERROR(VLOOKUP($J160,Zoznamy!$L$4:$M$7,2,FALSE)),"",VLOOKUP($J160,Zoznamy!$L$4:$M$7,2,FALSE))</f>
        <v/>
      </c>
      <c r="M160" s="24" t="str">
        <f t="shared" si="3"/>
        <v/>
      </c>
      <c r="N160" s="72" t="str">
        <f>IF(C160="nie",VLOOKUP(B160,Zoznamy!$R$4:$Z$17,9, FALSE),"Vlož hodnotu emisií")</f>
        <v>Vlož hodnotu emisií</v>
      </c>
      <c r="O160" s="123" t="str">
        <f>IF(ISERROR(VLOOKUP($E160,Zoznamy!$T$4:$Y$44,5,FALSE)),"",VLOOKUP($E160,Zoznamy!$T$4:$Y$44,5,FALSE))</f>
        <v/>
      </c>
      <c r="P160" s="32" t="str">
        <f>IF(ISERROR(VLOOKUP($E160,Zoznamy!$T$4:$Y$44,6,FALSE)),"",VLOOKUP($E160,Zoznamy!$T$4:$Y$44,6,FALSE))</f>
        <v/>
      </c>
    </row>
    <row r="161" spans="1:16" x14ac:dyDescent="0.25">
      <c r="A161" s="12"/>
      <c r="B161" s="18" t="s">
        <v>1119</v>
      </c>
      <c r="C161" s="32" t="s">
        <v>1185</v>
      </c>
      <c r="D161" s="14" t="str">
        <f>IF(ISERROR(VLOOKUP($B161,Zoznamy!$R$4:$S$16,2,FALSE)),"",VLOOKUP($B161,Zoznamy!$R$4:$S$16,2,FALSE))</f>
        <v/>
      </c>
      <c r="E161" s="18" t="s">
        <v>1187</v>
      </c>
      <c r="F161" s="18" t="s">
        <v>1259</v>
      </c>
      <c r="G161" s="12" t="s">
        <v>1153</v>
      </c>
      <c r="H161" s="12" t="s">
        <v>1153</v>
      </c>
      <c r="I161" s="24"/>
      <c r="J161" s="24" t="s">
        <v>1156</v>
      </c>
      <c r="K161" s="77" t="str">
        <f>IF(ISERROR(VLOOKUP($B161&amp;" "&amp;$L161,Zoznamy!$AB$4:$AC$16,2,FALSE)),"",VLOOKUP($B161&amp;" "&amp;$L161,Zoznamy!$AB$4:$AC$16,2,FALSE))</f>
        <v/>
      </c>
      <c r="L161" s="24" t="str">
        <f>IF(ISERROR(VLOOKUP($J161,Zoznamy!$L$4:$M$7,2,FALSE)),"",VLOOKUP($J161,Zoznamy!$L$4:$M$7,2,FALSE))</f>
        <v/>
      </c>
      <c r="M161" s="24" t="str">
        <f t="shared" si="3"/>
        <v/>
      </c>
      <c r="N161" s="72" t="str">
        <f>IF(C161="nie",VLOOKUP(B161,Zoznamy!$R$4:$Z$17,9, FALSE),"Vlož hodnotu emisií")</f>
        <v>Vlož hodnotu emisií</v>
      </c>
      <c r="O161" s="123" t="str">
        <f>IF(ISERROR(VLOOKUP($E161,Zoznamy!$T$4:$Y$44,5,FALSE)),"",VLOOKUP($E161,Zoznamy!$T$4:$Y$44,5,FALSE))</f>
        <v/>
      </c>
      <c r="P161" s="32" t="str">
        <f>IF(ISERROR(VLOOKUP($E161,Zoznamy!$T$4:$Y$44,6,FALSE)),"",VLOOKUP($E161,Zoznamy!$T$4:$Y$44,6,FALSE))</f>
        <v/>
      </c>
    </row>
    <row r="162" spans="1:16" x14ac:dyDescent="0.25">
      <c r="A162" s="12"/>
      <c r="B162" s="18" t="s">
        <v>1119</v>
      </c>
      <c r="C162" s="32" t="s">
        <v>1185</v>
      </c>
      <c r="D162" s="14" t="str">
        <f>IF(ISERROR(VLOOKUP($B162,Zoznamy!$R$4:$S$16,2,FALSE)),"",VLOOKUP($B162,Zoznamy!$R$4:$S$16,2,FALSE))</f>
        <v/>
      </c>
      <c r="E162" s="18" t="s">
        <v>1187</v>
      </c>
      <c r="F162" s="18" t="s">
        <v>1259</v>
      </c>
      <c r="G162" s="12" t="s">
        <v>1153</v>
      </c>
      <c r="H162" s="12" t="s">
        <v>1153</v>
      </c>
      <c r="I162" s="24"/>
      <c r="J162" s="24" t="s">
        <v>1156</v>
      </c>
      <c r="K162" s="77" t="str">
        <f>IF(ISERROR(VLOOKUP($B162&amp;" "&amp;$L162,Zoznamy!$AB$4:$AC$16,2,FALSE)),"",VLOOKUP($B162&amp;" "&amp;$L162,Zoznamy!$AB$4:$AC$16,2,FALSE))</f>
        <v/>
      </c>
      <c r="L162" s="24" t="str">
        <f>IF(ISERROR(VLOOKUP($J162,Zoznamy!$L$4:$M$7,2,FALSE)),"",VLOOKUP($J162,Zoznamy!$L$4:$M$7,2,FALSE))</f>
        <v/>
      </c>
      <c r="M162" s="24" t="str">
        <f t="shared" si="3"/>
        <v/>
      </c>
      <c r="N162" s="72" t="str">
        <f>IF(C162="nie",VLOOKUP(B162,Zoznamy!$R$4:$Z$17,9, FALSE),"Vlož hodnotu emisií")</f>
        <v>Vlož hodnotu emisií</v>
      </c>
      <c r="O162" s="123" t="str">
        <f>IF(ISERROR(VLOOKUP($E162,Zoznamy!$T$4:$Y$44,5,FALSE)),"",VLOOKUP($E162,Zoznamy!$T$4:$Y$44,5,FALSE))</f>
        <v/>
      </c>
      <c r="P162" s="32" t="str">
        <f>IF(ISERROR(VLOOKUP($E162,Zoznamy!$T$4:$Y$44,6,FALSE)),"",VLOOKUP($E162,Zoznamy!$T$4:$Y$44,6,FALSE))</f>
        <v/>
      </c>
    </row>
    <row r="163" spans="1:16" x14ac:dyDescent="0.25">
      <c r="A163" s="12"/>
      <c r="B163" s="18" t="s">
        <v>1119</v>
      </c>
      <c r="C163" s="32" t="s">
        <v>1185</v>
      </c>
      <c r="D163" s="14" t="str">
        <f>IF(ISERROR(VLOOKUP($B163,Zoznamy!$R$4:$S$16,2,FALSE)),"",VLOOKUP($B163,Zoznamy!$R$4:$S$16,2,FALSE))</f>
        <v/>
      </c>
      <c r="E163" s="18" t="s">
        <v>1187</v>
      </c>
      <c r="F163" s="18" t="s">
        <v>1259</v>
      </c>
      <c r="G163" s="12" t="s">
        <v>1153</v>
      </c>
      <c r="H163" s="12" t="s">
        <v>1153</v>
      </c>
      <c r="I163" s="24"/>
      <c r="J163" s="24" t="s">
        <v>1156</v>
      </c>
      <c r="K163" s="77" t="str">
        <f>IF(ISERROR(VLOOKUP($B163&amp;" "&amp;$L163,Zoznamy!$AB$4:$AC$16,2,FALSE)),"",VLOOKUP($B163&amp;" "&amp;$L163,Zoznamy!$AB$4:$AC$16,2,FALSE))</f>
        <v/>
      </c>
      <c r="L163" s="24" t="str">
        <f>IF(ISERROR(VLOOKUP($J163,Zoznamy!$L$4:$M$7,2,FALSE)),"",VLOOKUP($J163,Zoznamy!$L$4:$M$7,2,FALSE))</f>
        <v/>
      </c>
      <c r="M163" s="24" t="str">
        <f t="shared" si="3"/>
        <v/>
      </c>
      <c r="N163" s="72" t="str">
        <f>IF(C163="nie",VLOOKUP(B163,Zoznamy!$R$4:$Z$17,9, FALSE),"Vlož hodnotu emisií")</f>
        <v>Vlož hodnotu emisií</v>
      </c>
      <c r="O163" s="123" t="str">
        <f>IF(ISERROR(VLOOKUP($E163,Zoznamy!$T$4:$Y$44,5,FALSE)),"",VLOOKUP($E163,Zoznamy!$T$4:$Y$44,5,FALSE))</f>
        <v/>
      </c>
      <c r="P163" s="32" t="str">
        <f>IF(ISERROR(VLOOKUP($E163,Zoznamy!$T$4:$Y$44,6,FALSE)),"",VLOOKUP($E163,Zoznamy!$T$4:$Y$44,6,FALSE))</f>
        <v/>
      </c>
    </row>
    <row r="164" spans="1:16" x14ac:dyDescent="0.25">
      <c r="A164" s="12"/>
      <c r="B164" s="18" t="s">
        <v>1119</v>
      </c>
      <c r="C164" s="32" t="s">
        <v>1185</v>
      </c>
      <c r="D164" s="14" t="str">
        <f>IF(ISERROR(VLOOKUP($B164,Zoznamy!$R$4:$S$16,2,FALSE)),"",VLOOKUP($B164,Zoznamy!$R$4:$S$16,2,FALSE))</f>
        <v/>
      </c>
      <c r="E164" s="18" t="s">
        <v>1187</v>
      </c>
      <c r="F164" s="18" t="s">
        <v>1259</v>
      </c>
      <c r="G164" s="12" t="s">
        <v>1153</v>
      </c>
      <c r="H164" s="12" t="s">
        <v>1153</v>
      </c>
      <c r="I164" s="24"/>
      <c r="J164" s="24" t="s">
        <v>1156</v>
      </c>
      <c r="K164" s="77" t="str">
        <f>IF(ISERROR(VLOOKUP($B164&amp;" "&amp;$L164,Zoznamy!$AB$4:$AC$16,2,FALSE)),"",VLOOKUP($B164&amp;" "&amp;$L164,Zoznamy!$AB$4:$AC$16,2,FALSE))</f>
        <v/>
      </c>
      <c r="L164" s="24" t="str">
        <f>IF(ISERROR(VLOOKUP($J164,Zoznamy!$L$4:$M$7,2,FALSE)),"",VLOOKUP($J164,Zoznamy!$L$4:$M$7,2,FALSE))</f>
        <v/>
      </c>
      <c r="M164" s="24" t="str">
        <f t="shared" si="3"/>
        <v/>
      </c>
      <c r="N164" s="72" t="str">
        <f>IF(C164="nie",VLOOKUP(B164,Zoznamy!$R$4:$Z$17,9, FALSE),"Vlož hodnotu emisií")</f>
        <v>Vlož hodnotu emisií</v>
      </c>
      <c r="O164" s="123" t="str">
        <f>IF(ISERROR(VLOOKUP($E164,Zoznamy!$T$4:$Y$44,5,FALSE)),"",VLOOKUP($E164,Zoznamy!$T$4:$Y$44,5,FALSE))</f>
        <v/>
      </c>
      <c r="P164" s="32" t="str">
        <f>IF(ISERROR(VLOOKUP($E164,Zoznamy!$T$4:$Y$44,6,FALSE)),"",VLOOKUP($E164,Zoznamy!$T$4:$Y$44,6,FALSE))</f>
        <v/>
      </c>
    </row>
    <row r="165" spans="1:16" x14ac:dyDescent="0.25">
      <c r="A165" s="12"/>
      <c r="B165" s="18" t="s">
        <v>1119</v>
      </c>
      <c r="C165" s="32" t="s">
        <v>1185</v>
      </c>
      <c r="D165" s="14" t="str">
        <f>IF(ISERROR(VLOOKUP($B165,Zoznamy!$R$4:$S$16,2,FALSE)),"",VLOOKUP($B165,Zoznamy!$R$4:$S$16,2,FALSE))</f>
        <v/>
      </c>
      <c r="E165" s="18" t="s">
        <v>1187</v>
      </c>
      <c r="F165" s="18" t="s">
        <v>1259</v>
      </c>
      <c r="G165" s="12" t="s">
        <v>1153</v>
      </c>
      <c r="H165" s="12" t="s">
        <v>1153</v>
      </c>
      <c r="I165" s="24"/>
      <c r="J165" s="24" t="s">
        <v>1156</v>
      </c>
      <c r="K165" s="77" t="str">
        <f>IF(ISERROR(VLOOKUP($B165&amp;" "&amp;$L165,Zoznamy!$AB$4:$AC$16,2,FALSE)),"",VLOOKUP($B165&amp;" "&amp;$L165,Zoznamy!$AB$4:$AC$16,2,FALSE))</f>
        <v/>
      </c>
      <c r="L165" s="24" t="str">
        <f>IF(ISERROR(VLOOKUP($J165,Zoznamy!$L$4:$M$7,2,FALSE)),"",VLOOKUP($J165,Zoznamy!$L$4:$M$7,2,FALSE))</f>
        <v/>
      </c>
      <c r="M165" s="24" t="str">
        <f t="shared" si="3"/>
        <v/>
      </c>
      <c r="N165" s="72" t="str">
        <f>IF(C165="nie",VLOOKUP(B165,Zoznamy!$R$4:$Z$17,9, FALSE),"Vlož hodnotu emisií")</f>
        <v>Vlož hodnotu emisií</v>
      </c>
      <c r="O165" s="123" t="str">
        <f>IF(ISERROR(VLOOKUP($E165,Zoznamy!$T$4:$Y$44,5,FALSE)),"",VLOOKUP($E165,Zoznamy!$T$4:$Y$44,5,FALSE))</f>
        <v/>
      </c>
      <c r="P165" s="32" t="str">
        <f>IF(ISERROR(VLOOKUP($E165,Zoznamy!$T$4:$Y$44,6,FALSE)),"",VLOOKUP($E165,Zoznamy!$T$4:$Y$44,6,FALSE))</f>
        <v/>
      </c>
    </row>
    <row r="166" spans="1:16" x14ac:dyDescent="0.25">
      <c r="A166" s="12"/>
      <c r="B166" s="18" t="s">
        <v>1119</v>
      </c>
      <c r="C166" s="32" t="s">
        <v>1185</v>
      </c>
      <c r="D166" s="14" t="str">
        <f>IF(ISERROR(VLOOKUP($B166,Zoznamy!$R$4:$S$16,2,FALSE)),"",VLOOKUP($B166,Zoznamy!$R$4:$S$16,2,FALSE))</f>
        <v/>
      </c>
      <c r="E166" s="18" t="s">
        <v>1187</v>
      </c>
      <c r="F166" s="18" t="s">
        <v>1259</v>
      </c>
      <c r="G166" s="12" t="s">
        <v>1153</v>
      </c>
      <c r="H166" s="12" t="s">
        <v>1153</v>
      </c>
      <c r="I166" s="24"/>
      <c r="J166" s="24" t="s">
        <v>1156</v>
      </c>
      <c r="K166" s="77" t="str">
        <f>IF(ISERROR(VLOOKUP($B166&amp;" "&amp;$L166,Zoznamy!$AB$4:$AC$16,2,FALSE)),"",VLOOKUP($B166&amp;" "&amp;$L166,Zoznamy!$AB$4:$AC$16,2,FALSE))</f>
        <v/>
      </c>
      <c r="L166" s="24" t="str">
        <f>IF(ISERROR(VLOOKUP($J166,Zoznamy!$L$4:$M$7,2,FALSE)),"",VLOOKUP($J166,Zoznamy!$L$4:$M$7,2,FALSE))</f>
        <v/>
      </c>
      <c r="M166" s="24" t="str">
        <f t="shared" si="3"/>
        <v/>
      </c>
      <c r="N166" s="72" t="str">
        <f>IF(C166="nie",VLOOKUP(B166,Zoznamy!$R$4:$Z$17,9, FALSE),"Vlož hodnotu emisií")</f>
        <v>Vlož hodnotu emisií</v>
      </c>
      <c r="O166" s="123" t="str">
        <f>IF(ISERROR(VLOOKUP($E166,Zoznamy!$T$4:$Y$44,5,FALSE)),"",VLOOKUP($E166,Zoznamy!$T$4:$Y$44,5,FALSE))</f>
        <v/>
      </c>
      <c r="P166" s="32" t="str">
        <f>IF(ISERROR(VLOOKUP($E166,Zoznamy!$T$4:$Y$44,6,FALSE)),"",VLOOKUP($E166,Zoznamy!$T$4:$Y$44,6,FALSE))</f>
        <v/>
      </c>
    </row>
    <row r="167" spans="1:16" x14ac:dyDescent="0.25">
      <c r="A167" s="12"/>
      <c r="B167" s="18" t="s">
        <v>1119</v>
      </c>
      <c r="C167" s="32" t="s">
        <v>1185</v>
      </c>
      <c r="D167" s="14" t="str">
        <f>IF(ISERROR(VLOOKUP($B167,Zoznamy!$R$4:$S$16,2,FALSE)),"",VLOOKUP($B167,Zoznamy!$R$4:$S$16,2,FALSE))</f>
        <v/>
      </c>
      <c r="E167" s="18" t="s">
        <v>1187</v>
      </c>
      <c r="F167" s="18" t="s">
        <v>1259</v>
      </c>
      <c r="G167" s="12" t="s">
        <v>1153</v>
      </c>
      <c r="H167" s="12" t="s">
        <v>1153</v>
      </c>
      <c r="I167" s="24"/>
      <c r="J167" s="24" t="s">
        <v>1156</v>
      </c>
      <c r="K167" s="77" t="str">
        <f>IF(ISERROR(VLOOKUP($B167&amp;" "&amp;$L167,Zoznamy!$AB$4:$AC$16,2,FALSE)),"",VLOOKUP($B167&amp;" "&amp;$L167,Zoznamy!$AB$4:$AC$16,2,FALSE))</f>
        <v/>
      </c>
      <c r="L167" s="24" t="str">
        <f>IF(ISERROR(VLOOKUP($J167,Zoznamy!$L$4:$M$7,2,FALSE)),"",VLOOKUP($J167,Zoznamy!$L$4:$M$7,2,FALSE))</f>
        <v/>
      </c>
      <c r="M167" s="24" t="str">
        <f t="shared" si="3"/>
        <v/>
      </c>
      <c r="N167" s="72" t="str">
        <f>IF(C167="nie",VLOOKUP(B167,Zoznamy!$R$4:$Z$17,9, FALSE),"Vlož hodnotu emisií")</f>
        <v>Vlož hodnotu emisií</v>
      </c>
      <c r="O167" s="123" t="str">
        <f>IF(ISERROR(VLOOKUP($E167,Zoznamy!$T$4:$Y$44,5,FALSE)),"",VLOOKUP($E167,Zoznamy!$T$4:$Y$44,5,FALSE))</f>
        <v/>
      </c>
      <c r="P167" s="32" t="str">
        <f>IF(ISERROR(VLOOKUP($E167,Zoznamy!$T$4:$Y$44,6,FALSE)),"",VLOOKUP($E167,Zoznamy!$T$4:$Y$44,6,FALSE))</f>
        <v/>
      </c>
    </row>
    <row r="168" spans="1:16" x14ac:dyDescent="0.25">
      <c r="A168" s="12"/>
      <c r="B168" s="18" t="s">
        <v>1119</v>
      </c>
      <c r="C168" s="32" t="s">
        <v>1185</v>
      </c>
      <c r="D168" s="14" t="str">
        <f>IF(ISERROR(VLOOKUP($B168,Zoznamy!$R$4:$S$16,2,FALSE)),"",VLOOKUP($B168,Zoznamy!$R$4:$S$16,2,FALSE))</f>
        <v/>
      </c>
      <c r="E168" s="18" t="s">
        <v>1187</v>
      </c>
      <c r="F168" s="18" t="s">
        <v>1259</v>
      </c>
      <c r="G168" s="12" t="s">
        <v>1153</v>
      </c>
      <c r="H168" s="12" t="s">
        <v>1153</v>
      </c>
      <c r="I168" s="24"/>
      <c r="J168" s="24" t="s">
        <v>1156</v>
      </c>
      <c r="K168" s="77" t="str">
        <f>IF(ISERROR(VLOOKUP($B168&amp;" "&amp;$L168,Zoznamy!$AB$4:$AC$16,2,FALSE)),"",VLOOKUP($B168&amp;" "&amp;$L168,Zoznamy!$AB$4:$AC$16,2,FALSE))</f>
        <v/>
      </c>
      <c r="L168" s="24" t="str">
        <f>IF(ISERROR(VLOOKUP($J168,Zoznamy!$L$4:$M$7,2,FALSE)),"",VLOOKUP($J168,Zoznamy!$L$4:$M$7,2,FALSE))</f>
        <v/>
      </c>
      <c r="M168" s="24" t="str">
        <f t="shared" si="3"/>
        <v/>
      </c>
      <c r="N168" s="72" t="str">
        <f>IF(C168="nie",VLOOKUP(B168,Zoznamy!$R$4:$Z$17,9, FALSE),"Vlož hodnotu emisií")</f>
        <v>Vlož hodnotu emisií</v>
      </c>
      <c r="O168" s="123" t="str">
        <f>IF(ISERROR(VLOOKUP($E168,Zoznamy!$T$4:$Y$44,5,FALSE)),"",VLOOKUP($E168,Zoznamy!$T$4:$Y$44,5,FALSE))</f>
        <v/>
      </c>
      <c r="P168" s="32" t="str">
        <f>IF(ISERROR(VLOOKUP($E168,Zoznamy!$T$4:$Y$44,6,FALSE)),"",VLOOKUP($E168,Zoznamy!$T$4:$Y$44,6,FALSE))</f>
        <v/>
      </c>
    </row>
    <row r="169" spans="1:16" x14ac:dyDescent="0.25">
      <c r="A169" s="12"/>
      <c r="B169" s="18" t="s">
        <v>1119</v>
      </c>
      <c r="C169" s="32" t="s">
        <v>1185</v>
      </c>
      <c r="D169" s="14" t="str">
        <f>IF(ISERROR(VLOOKUP($B169,Zoznamy!$R$4:$S$16,2,FALSE)),"",VLOOKUP($B169,Zoznamy!$R$4:$S$16,2,FALSE))</f>
        <v/>
      </c>
      <c r="E169" s="18" t="s">
        <v>1187</v>
      </c>
      <c r="F169" s="18" t="s">
        <v>1259</v>
      </c>
      <c r="G169" s="12" t="s">
        <v>1153</v>
      </c>
      <c r="H169" s="12" t="s">
        <v>1153</v>
      </c>
      <c r="I169" s="24"/>
      <c r="J169" s="24" t="s">
        <v>1156</v>
      </c>
      <c r="K169" s="77" t="str">
        <f>IF(ISERROR(VLOOKUP($B169&amp;" "&amp;$L169,Zoznamy!$AB$4:$AC$16,2,FALSE)),"",VLOOKUP($B169&amp;" "&amp;$L169,Zoznamy!$AB$4:$AC$16,2,FALSE))</f>
        <v/>
      </c>
      <c r="L169" s="24" t="str">
        <f>IF(ISERROR(VLOOKUP($J169,Zoznamy!$L$4:$M$7,2,FALSE)),"",VLOOKUP($J169,Zoznamy!$L$4:$M$7,2,FALSE))</f>
        <v/>
      </c>
      <c r="M169" s="24" t="str">
        <f t="shared" si="3"/>
        <v/>
      </c>
      <c r="N169" s="72" t="str">
        <f>IF(C169="nie",VLOOKUP(B169,Zoznamy!$R$4:$Z$17,9, FALSE),"Vlož hodnotu emisií")</f>
        <v>Vlož hodnotu emisií</v>
      </c>
      <c r="O169" s="123" t="str">
        <f>IF(ISERROR(VLOOKUP($E169,Zoznamy!$T$4:$Y$44,5,FALSE)),"",VLOOKUP($E169,Zoznamy!$T$4:$Y$44,5,FALSE))</f>
        <v/>
      </c>
      <c r="P169" s="32" t="str">
        <f>IF(ISERROR(VLOOKUP($E169,Zoznamy!$T$4:$Y$44,6,FALSE)),"",VLOOKUP($E169,Zoznamy!$T$4:$Y$44,6,FALSE))</f>
        <v/>
      </c>
    </row>
    <row r="170" spans="1:16" x14ac:dyDescent="0.25">
      <c r="A170" s="12"/>
      <c r="B170" s="18" t="s">
        <v>1119</v>
      </c>
      <c r="C170" s="32" t="s">
        <v>1185</v>
      </c>
      <c r="D170" s="14" t="str">
        <f>IF(ISERROR(VLOOKUP($B170,Zoznamy!$R$4:$S$16,2,FALSE)),"",VLOOKUP($B170,Zoznamy!$R$4:$S$16,2,FALSE))</f>
        <v/>
      </c>
      <c r="E170" s="18" t="s">
        <v>1187</v>
      </c>
      <c r="F170" s="18" t="s">
        <v>1259</v>
      </c>
      <c r="G170" s="12" t="s">
        <v>1153</v>
      </c>
      <c r="H170" s="12" t="s">
        <v>1153</v>
      </c>
      <c r="I170" s="24"/>
      <c r="J170" s="24" t="s">
        <v>1156</v>
      </c>
      <c r="K170" s="77" t="str">
        <f>IF(ISERROR(VLOOKUP($B170&amp;" "&amp;$L170,Zoznamy!$AB$4:$AC$16,2,FALSE)),"",VLOOKUP($B170&amp;" "&amp;$L170,Zoznamy!$AB$4:$AC$16,2,FALSE))</f>
        <v/>
      </c>
      <c r="L170" s="24" t="str">
        <f>IF(ISERROR(VLOOKUP($J170,Zoznamy!$L$4:$M$7,2,FALSE)),"",VLOOKUP($J170,Zoznamy!$L$4:$M$7,2,FALSE))</f>
        <v/>
      </c>
      <c r="M170" s="24" t="str">
        <f t="shared" si="3"/>
        <v/>
      </c>
      <c r="N170" s="72" t="str">
        <f>IF(C170="nie",VLOOKUP(B170,Zoznamy!$R$4:$Z$17,9, FALSE),"Vlož hodnotu emisií")</f>
        <v>Vlož hodnotu emisií</v>
      </c>
      <c r="O170" s="123" t="str">
        <f>IF(ISERROR(VLOOKUP($E170,Zoznamy!$T$4:$Y$44,5,FALSE)),"",VLOOKUP($E170,Zoznamy!$T$4:$Y$44,5,FALSE))</f>
        <v/>
      </c>
      <c r="P170" s="32" t="str">
        <f>IF(ISERROR(VLOOKUP($E170,Zoznamy!$T$4:$Y$44,6,FALSE)),"",VLOOKUP($E170,Zoznamy!$T$4:$Y$44,6,FALSE))</f>
        <v/>
      </c>
    </row>
    <row r="171" spans="1:16" x14ac:dyDescent="0.25">
      <c r="A171" s="12"/>
      <c r="B171" s="18" t="s">
        <v>1119</v>
      </c>
      <c r="C171" s="32" t="s">
        <v>1185</v>
      </c>
      <c r="D171" s="14" t="str">
        <f>IF(ISERROR(VLOOKUP($B171,Zoznamy!$R$4:$S$16,2,FALSE)),"",VLOOKUP($B171,Zoznamy!$R$4:$S$16,2,FALSE))</f>
        <v/>
      </c>
      <c r="E171" s="18" t="s">
        <v>1187</v>
      </c>
      <c r="F171" s="18" t="s">
        <v>1259</v>
      </c>
      <c r="G171" s="12" t="s">
        <v>1153</v>
      </c>
      <c r="H171" s="12" t="s">
        <v>1153</v>
      </c>
      <c r="I171" s="24"/>
      <c r="J171" s="24" t="s">
        <v>1156</v>
      </c>
      <c r="K171" s="77" t="str">
        <f>IF(ISERROR(VLOOKUP($B171&amp;" "&amp;$L171,Zoznamy!$AB$4:$AC$16,2,FALSE)),"",VLOOKUP($B171&amp;" "&amp;$L171,Zoznamy!$AB$4:$AC$16,2,FALSE))</f>
        <v/>
      </c>
      <c r="L171" s="24" t="str">
        <f>IF(ISERROR(VLOOKUP($J171,Zoznamy!$L$4:$M$7,2,FALSE)),"",VLOOKUP($J171,Zoznamy!$L$4:$M$7,2,FALSE))</f>
        <v/>
      </c>
      <c r="M171" s="24" t="str">
        <f t="shared" si="3"/>
        <v/>
      </c>
      <c r="N171" s="72" t="str">
        <f>IF(C171="nie",VLOOKUP(B171,Zoznamy!$R$4:$Z$17,9, FALSE),"Vlož hodnotu emisií")</f>
        <v>Vlož hodnotu emisií</v>
      </c>
      <c r="O171" s="123" t="str">
        <f>IF(ISERROR(VLOOKUP($E171,Zoznamy!$T$4:$Y$44,5,FALSE)),"",VLOOKUP($E171,Zoznamy!$T$4:$Y$44,5,FALSE))</f>
        <v/>
      </c>
      <c r="P171" s="32" t="str">
        <f>IF(ISERROR(VLOOKUP($E171,Zoznamy!$T$4:$Y$44,6,FALSE)),"",VLOOKUP($E171,Zoznamy!$T$4:$Y$44,6,FALSE))</f>
        <v/>
      </c>
    </row>
    <row r="172" spans="1:16" x14ac:dyDescent="0.25">
      <c r="A172" s="12"/>
      <c r="B172" s="18" t="s">
        <v>1119</v>
      </c>
      <c r="C172" s="32" t="s">
        <v>1185</v>
      </c>
      <c r="D172" s="14" t="str">
        <f>IF(ISERROR(VLOOKUP($B172,Zoznamy!$R$4:$S$16,2,FALSE)),"",VLOOKUP($B172,Zoznamy!$R$4:$S$16,2,FALSE))</f>
        <v/>
      </c>
      <c r="E172" s="18" t="s">
        <v>1187</v>
      </c>
      <c r="F172" s="18" t="s">
        <v>1259</v>
      </c>
      <c r="G172" s="12" t="s">
        <v>1153</v>
      </c>
      <c r="H172" s="12" t="s">
        <v>1153</v>
      </c>
      <c r="I172" s="24"/>
      <c r="J172" s="24" t="s">
        <v>1156</v>
      </c>
      <c r="K172" s="77" t="str">
        <f>IF(ISERROR(VLOOKUP($B172&amp;" "&amp;$L172,Zoznamy!$AB$4:$AC$16,2,FALSE)),"",VLOOKUP($B172&amp;" "&amp;$L172,Zoznamy!$AB$4:$AC$16,2,FALSE))</f>
        <v/>
      </c>
      <c r="L172" s="24" t="str">
        <f>IF(ISERROR(VLOOKUP($J172,Zoznamy!$L$4:$M$7,2,FALSE)),"",VLOOKUP($J172,Zoznamy!$L$4:$M$7,2,FALSE))</f>
        <v/>
      </c>
      <c r="M172" s="24" t="str">
        <f t="shared" si="3"/>
        <v/>
      </c>
      <c r="N172" s="72" t="str">
        <f>IF(C172="nie",VLOOKUP(B172,Zoznamy!$R$4:$Z$17,9, FALSE),"Vlož hodnotu emisií")</f>
        <v>Vlož hodnotu emisií</v>
      </c>
      <c r="O172" s="123" t="str">
        <f>IF(ISERROR(VLOOKUP($E172,Zoznamy!$T$4:$Y$44,5,FALSE)),"",VLOOKUP($E172,Zoznamy!$T$4:$Y$44,5,FALSE))</f>
        <v/>
      </c>
      <c r="P172" s="32" t="str">
        <f>IF(ISERROR(VLOOKUP($E172,Zoznamy!$T$4:$Y$44,6,FALSE)),"",VLOOKUP($E172,Zoznamy!$T$4:$Y$44,6,FALSE))</f>
        <v/>
      </c>
    </row>
    <row r="173" spans="1:16" x14ac:dyDescent="0.25">
      <c r="A173" s="12"/>
      <c r="B173" s="18" t="s">
        <v>1119</v>
      </c>
      <c r="C173" s="32" t="s">
        <v>1185</v>
      </c>
      <c r="D173" s="14" t="str">
        <f>IF(ISERROR(VLOOKUP($B173,Zoznamy!$R$4:$S$16,2,FALSE)),"",VLOOKUP($B173,Zoznamy!$R$4:$S$16,2,FALSE))</f>
        <v/>
      </c>
      <c r="E173" s="18" t="s">
        <v>1187</v>
      </c>
      <c r="F173" s="18" t="s">
        <v>1259</v>
      </c>
      <c r="G173" s="12" t="s">
        <v>1153</v>
      </c>
      <c r="H173" s="12" t="s">
        <v>1153</v>
      </c>
      <c r="I173" s="24"/>
      <c r="J173" s="24" t="s">
        <v>1156</v>
      </c>
      <c r="K173" s="77" t="str">
        <f>IF(ISERROR(VLOOKUP($B173&amp;" "&amp;$L173,Zoznamy!$AB$4:$AC$16,2,FALSE)),"",VLOOKUP($B173&amp;" "&amp;$L173,Zoznamy!$AB$4:$AC$16,2,FALSE))</f>
        <v/>
      </c>
      <c r="L173" s="24" t="str">
        <f>IF(ISERROR(VLOOKUP($J173,Zoznamy!$L$4:$M$7,2,FALSE)),"",VLOOKUP($J173,Zoznamy!$L$4:$M$7,2,FALSE))</f>
        <v/>
      </c>
      <c r="M173" s="24" t="str">
        <f t="shared" si="3"/>
        <v/>
      </c>
      <c r="N173" s="72" t="str">
        <f>IF(C173="nie",VLOOKUP(B173,Zoznamy!$R$4:$Z$17,9, FALSE),"Vlož hodnotu emisií")</f>
        <v>Vlož hodnotu emisií</v>
      </c>
      <c r="O173" s="123" t="str">
        <f>IF(ISERROR(VLOOKUP($E173,Zoznamy!$T$4:$Y$44,5,FALSE)),"",VLOOKUP($E173,Zoznamy!$T$4:$Y$44,5,FALSE))</f>
        <v/>
      </c>
      <c r="P173" s="32" t="str">
        <f>IF(ISERROR(VLOOKUP($E173,Zoznamy!$T$4:$Y$44,6,FALSE)),"",VLOOKUP($E173,Zoznamy!$T$4:$Y$44,6,FALSE))</f>
        <v/>
      </c>
    </row>
    <row r="174" spans="1:16" x14ac:dyDescent="0.25">
      <c r="A174" s="12"/>
      <c r="B174" s="18" t="s">
        <v>1119</v>
      </c>
      <c r="C174" s="32" t="s">
        <v>1185</v>
      </c>
      <c r="D174" s="14" t="str">
        <f>IF(ISERROR(VLOOKUP($B174,Zoznamy!$R$4:$S$16,2,FALSE)),"",VLOOKUP($B174,Zoznamy!$R$4:$S$16,2,FALSE))</f>
        <v/>
      </c>
      <c r="E174" s="18" t="s">
        <v>1187</v>
      </c>
      <c r="F174" s="18" t="s">
        <v>1259</v>
      </c>
      <c r="G174" s="12" t="s">
        <v>1153</v>
      </c>
      <c r="H174" s="12" t="s">
        <v>1153</v>
      </c>
      <c r="I174" s="24"/>
      <c r="J174" s="24" t="s">
        <v>1156</v>
      </c>
      <c r="K174" s="77" t="str">
        <f>IF(ISERROR(VLOOKUP($B174&amp;" "&amp;$L174,Zoznamy!$AB$4:$AC$16,2,FALSE)),"",VLOOKUP($B174&amp;" "&amp;$L174,Zoznamy!$AB$4:$AC$16,2,FALSE))</f>
        <v/>
      </c>
      <c r="L174" s="24" t="str">
        <f>IF(ISERROR(VLOOKUP($J174,Zoznamy!$L$4:$M$7,2,FALSE)),"",VLOOKUP($J174,Zoznamy!$L$4:$M$7,2,FALSE))</f>
        <v/>
      </c>
      <c r="M174" s="24" t="str">
        <f t="shared" si="3"/>
        <v/>
      </c>
      <c r="N174" s="72" t="str">
        <f>IF(C174="nie",VLOOKUP(B174,Zoznamy!$R$4:$Z$17,9, FALSE),"Vlož hodnotu emisií")</f>
        <v>Vlož hodnotu emisií</v>
      </c>
      <c r="O174" s="123" t="str">
        <f>IF(ISERROR(VLOOKUP($E174,Zoznamy!$T$4:$Y$44,5,FALSE)),"",VLOOKUP($E174,Zoznamy!$T$4:$Y$44,5,FALSE))</f>
        <v/>
      </c>
      <c r="P174" s="32" t="str">
        <f>IF(ISERROR(VLOOKUP($E174,Zoznamy!$T$4:$Y$44,6,FALSE)),"",VLOOKUP($E174,Zoznamy!$T$4:$Y$44,6,FALSE))</f>
        <v/>
      </c>
    </row>
    <row r="175" spans="1:16" x14ac:dyDescent="0.25">
      <c r="A175" s="12"/>
      <c r="B175" s="18" t="s">
        <v>1119</v>
      </c>
      <c r="C175" s="32" t="s">
        <v>1185</v>
      </c>
      <c r="D175" s="14" t="str">
        <f>IF(ISERROR(VLOOKUP($B175,Zoznamy!$R$4:$S$16,2,FALSE)),"",VLOOKUP($B175,Zoznamy!$R$4:$S$16,2,FALSE))</f>
        <v/>
      </c>
      <c r="E175" s="18" t="s">
        <v>1187</v>
      </c>
      <c r="F175" s="18" t="s">
        <v>1259</v>
      </c>
      <c r="G175" s="12" t="s">
        <v>1153</v>
      </c>
      <c r="H175" s="12" t="s">
        <v>1153</v>
      </c>
      <c r="I175" s="24"/>
      <c r="J175" s="24" t="s">
        <v>1156</v>
      </c>
      <c r="K175" s="77" t="str">
        <f>IF(ISERROR(VLOOKUP($B175&amp;" "&amp;$L175,Zoznamy!$AB$4:$AC$16,2,FALSE)),"",VLOOKUP($B175&amp;" "&amp;$L175,Zoznamy!$AB$4:$AC$16,2,FALSE))</f>
        <v/>
      </c>
      <c r="L175" s="24" t="str">
        <f>IF(ISERROR(VLOOKUP($J175,Zoznamy!$L$4:$M$7,2,FALSE)),"",VLOOKUP($J175,Zoznamy!$L$4:$M$7,2,FALSE))</f>
        <v/>
      </c>
      <c r="M175" s="24" t="str">
        <f t="shared" si="3"/>
        <v/>
      </c>
      <c r="N175" s="72" t="str">
        <f>IF(C175="nie",VLOOKUP(B175,Zoznamy!$R$4:$Z$17,9, FALSE),"Vlož hodnotu emisií")</f>
        <v>Vlož hodnotu emisií</v>
      </c>
      <c r="O175" s="123" t="str">
        <f>IF(ISERROR(VLOOKUP($E175,Zoznamy!$T$4:$Y$44,5,FALSE)),"",VLOOKUP($E175,Zoznamy!$T$4:$Y$44,5,FALSE))</f>
        <v/>
      </c>
      <c r="P175" s="32" t="str">
        <f>IF(ISERROR(VLOOKUP($E175,Zoznamy!$T$4:$Y$44,6,FALSE)),"",VLOOKUP($E175,Zoznamy!$T$4:$Y$44,6,FALSE))</f>
        <v/>
      </c>
    </row>
    <row r="176" spans="1:16" x14ac:dyDescent="0.25">
      <c r="A176" s="12"/>
      <c r="B176" s="18" t="s">
        <v>1119</v>
      </c>
      <c r="C176" s="32" t="s">
        <v>1185</v>
      </c>
      <c r="D176" s="14" t="str">
        <f>IF(ISERROR(VLOOKUP($B176,Zoznamy!$R$4:$S$16,2,FALSE)),"",VLOOKUP($B176,Zoznamy!$R$4:$S$16,2,FALSE))</f>
        <v/>
      </c>
      <c r="E176" s="18" t="s">
        <v>1187</v>
      </c>
      <c r="F176" s="18" t="s">
        <v>1259</v>
      </c>
      <c r="G176" s="12" t="s">
        <v>1153</v>
      </c>
      <c r="H176" s="12" t="s">
        <v>1153</v>
      </c>
      <c r="I176" s="24"/>
      <c r="J176" s="24" t="s">
        <v>1156</v>
      </c>
      <c r="K176" s="77" t="str">
        <f>IF(ISERROR(VLOOKUP($B176&amp;" "&amp;$L176,Zoznamy!$AB$4:$AC$16,2,FALSE)),"",VLOOKUP($B176&amp;" "&amp;$L176,Zoznamy!$AB$4:$AC$16,2,FALSE))</f>
        <v/>
      </c>
      <c r="L176" s="24" t="str">
        <f>IF(ISERROR(VLOOKUP($J176,Zoznamy!$L$4:$M$7,2,FALSE)),"",VLOOKUP($J176,Zoznamy!$L$4:$M$7,2,FALSE))</f>
        <v/>
      </c>
      <c r="M176" s="24" t="str">
        <f t="shared" si="3"/>
        <v/>
      </c>
      <c r="N176" s="72" t="str">
        <f>IF(C176="nie",VLOOKUP(B176,Zoznamy!$R$4:$Z$17,9, FALSE),"Vlož hodnotu emisií")</f>
        <v>Vlož hodnotu emisií</v>
      </c>
      <c r="O176" s="123" t="str">
        <f>IF(ISERROR(VLOOKUP($E176,Zoznamy!$T$4:$Y$44,5,FALSE)),"",VLOOKUP($E176,Zoznamy!$T$4:$Y$44,5,FALSE))</f>
        <v/>
      </c>
      <c r="P176" s="32" t="str">
        <f>IF(ISERROR(VLOOKUP($E176,Zoznamy!$T$4:$Y$44,6,FALSE)),"",VLOOKUP($E176,Zoznamy!$T$4:$Y$44,6,FALSE))</f>
        <v/>
      </c>
    </row>
    <row r="177" spans="1:16" x14ac:dyDescent="0.25">
      <c r="A177" s="12"/>
      <c r="B177" s="18" t="s">
        <v>1119</v>
      </c>
      <c r="C177" s="32" t="s">
        <v>1185</v>
      </c>
      <c r="D177" s="14" t="str">
        <f>IF(ISERROR(VLOOKUP($B177,Zoznamy!$R$4:$S$16,2,FALSE)),"",VLOOKUP($B177,Zoznamy!$R$4:$S$16,2,FALSE))</f>
        <v/>
      </c>
      <c r="E177" s="18" t="s">
        <v>1187</v>
      </c>
      <c r="F177" s="18" t="s">
        <v>1259</v>
      </c>
      <c r="G177" s="12" t="s">
        <v>1153</v>
      </c>
      <c r="H177" s="12" t="s">
        <v>1153</v>
      </c>
      <c r="I177" s="24"/>
      <c r="J177" s="24" t="s">
        <v>1156</v>
      </c>
      <c r="K177" s="77" t="str">
        <f>IF(ISERROR(VLOOKUP($B177&amp;" "&amp;$L177,Zoznamy!$AB$4:$AC$16,2,FALSE)),"",VLOOKUP($B177&amp;" "&amp;$L177,Zoznamy!$AB$4:$AC$16,2,FALSE))</f>
        <v/>
      </c>
      <c r="L177" s="24" t="str">
        <f>IF(ISERROR(VLOOKUP($J177,Zoznamy!$L$4:$M$7,2,FALSE)),"",VLOOKUP($J177,Zoznamy!$L$4:$M$7,2,FALSE))</f>
        <v/>
      </c>
      <c r="M177" s="24" t="str">
        <f t="shared" si="3"/>
        <v/>
      </c>
      <c r="N177" s="72" t="str">
        <f>IF(C177="nie",VLOOKUP(B177,Zoznamy!$R$4:$Z$17,9, FALSE),"Vlož hodnotu emisií")</f>
        <v>Vlož hodnotu emisií</v>
      </c>
      <c r="O177" s="123" t="str">
        <f>IF(ISERROR(VLOOKUP($E177,Zoznamy!$T$4:$Y$44,5,FALSE)),"",VLOOKUP($E177,Zoznamy!$T$4:$Y$44,5,FALSE))</f>
        <v/>
      </c>
      <c r="P177" s="32" t="str">
        <f>IF(ISERROR(VLOOKUP($E177,Zoznamy!$T$4:$Y$44,6,FALSE)),"",VLOOKUP($E177,Zoznamy!$T$4:$Y$44,6,FALSE))</f>
        <v/>
      </c>
    </row>
    <row r="178" spans="1:16" x14ac:dyDescent="0.25">
      <c r="A178" s="12"/>
      <c r="B178" s="18" t="s">
        <v>1119</v>
      </c>
      <c r="C178" s="32" t="s">
        <v>1185</v>
      </c>
      <c r="D178" s="14" t="str">
        <f>IF(ISERROR(VLOOKUP($B178,Zoznamy!$R$4:$S$16,2,FALSE)),"",VLOOKUP($B178,Zoznamy!$R$4:$S$16,2,FALSE))</f>
        <v/>
      </c>
      <c r="E178" s="18" t="s">
        <v>1187</v>
      </c>
      <c r="F178" s="18" t="s">
        <v>1259</v>
      </c>
      <c r="G178" s="12" t="s">
        <v>1153</v>
      </c>
      <c r="H178" s="12" t="s">
        <v>1153</v>
      </c>
      <c r="I178" s="24"/>
      <c r="J178" s="24" t="s">
        <v>1156</v>
      </c>
      <c r="K178" s="77" t="str">
        <f>IF(ISERROR(VLOOKUP($B178&amp;" "&amp;$L178,Zoznamy!$AB$4:$AC$16,2,FALSE)),"",VLOOKUP($B178&amp;" "&amp;$L178,Zoznamy!$AB$4:$AC$16,2,FALSE))</f>
        <v/>
      </c>
      <c r="L178" s="24" t="str">
        <f>IF(ISERROR(VLOOKUP($J178,Zoznamy!$L$4:$M$7,2,FALSE)),"",VLOOKUP($J178,Zoznamy!$L$4:$M$7,2,FALSE))</f>
        <v/>
      </c>
      <c r="M178" s="24" t="str">
        <f t="shared" si="3"/>
        <v/>
      </c>
      <c r="N178" s="72" t="str">
        <f>IF(C178="nie",VLOOKUP(B178,Zoznamy!$R$4:$Z$17,9, FALSE),"Vlož hodnotu emisií")</f>
        <v>Vlož hodnotu emisií</v>
      </c>
      <c r="O178" s="123" t="str">
        <f>IF(ISERROR(VLOOKUP($E178,Zoznamy!$T$4:$Y$44,5,FALSE)),"",VLOOKUP($E178,Zoznamy!$T$4:$Y$44,5,FALSE))</f>
        <v/>
      </c>
      <c r="P178" s="32" t="str">
        <f>IF(ISERROR(VLOOKUP($E178,Zoznamy!$T$4:$Y$44,6,FALSE)),"",VLOOKUP($E178,Zoznamy!$T$4:$Y$44,6,FALSE))</f>
        <v/>
      </c>
    </row>
    <row r="179" spans="1:16" x14ac:dyDescent="0.25">
      <c r="A179" s="12"/>
      <c r="B179" s="18" t="s">
        <v>1119</v>
      </c>
      <c r="C179" s="32" t="s">
        <v>1185</v>
      </c>
      <c r="D179" s="14" t="str">
        <f>IF(ISERROR(VLOOKUP($B179,Zoznamy!$R$4:$S$16,2,FALSE)),"",VLOOKUP($B179,Zoznamy!$R$4:$S$16,2,FALSE))</f>
        <v/>
      </c>
      <c r="E179" s="18" t="s">
        <v>1187</v>
      </c>
      <c r="F179" s="18" t="s">
        <v>1259</v>
      </c>
      <c r="G179" s="12" t="s">
        <v>1153</v>
      </c>
      <c r="H179" s="12" t="s">
        <v>1153</v>
      </c>
      <c r="I179" s="24"/>
      <c r="J179" s="24" t="s">
        <v>1156</v>
      </c>
      <c r="K179" s="77" t="str">
        <f>IF(ISERROR(VLOOKUP($B179&amp;" "&amp;$L179,Zoznamy!$AB$4:$AC$16,2,FALSE)),"",VLOOKUP($B179&amp;" "&amp;$L179,Zoznamy!$AB$4:$AC$16,2,FALSE))</f>
        <v/>
      </c>
      <c r="L179" s="24" t="str">
        <f>IF(ISERROR(VLOOKUP($J179,Zoznamy!$L$4:$M$7,2,FALSE)),"",VLOOKUP($J179,Zoznamy!$L$4:$M$7,2,FALSE))</f>
        <v/>
      </c>
      <c r="M179" s="24" t="str">
        <f t="shared" si="3"/>
        <v/>
      </c>
      <c r="N179" s="72" t="str">
        <f>IF(C179="nie",VLOOKUP(B179,Zoznamy!$R$4:$Z$17,9, FALSE),"Vlož hodnotu emisií")</f>
        <v>Vlož hodnotu emisií</v>
      </c>
      <c r="O179" s="123" t="str">
        <f>IF(ISERROR(VLOOKUP($E179,Zoznamy!$T$4:$Y$44,5,FALSE)),"",VLOOKUP($E179,Zoznamy!$T$4:$Y$44,5,FALSE))</f>
        <v/>
      </c>
      <c r="P179" s="32" t="str">
        <f>IF(ISERROR(VLOOKUP($E179,Zoznamy!$T$4:$Y$44,6,FALSE)),"",VLOOKUP($E179,Zoznamy!$T$4:$Y$44,6,FALSE))</f>
        <v/>
      </c>
    </row>
    <row r="180" spans="1:16" x14ac:dyDescent="0.25">
      <c r="A180" s="12"/>
      <c r="B180" s="18" t="s">
        <v>1119</v>
      </c>
      <c r="C180" s="32" t="s">
        <v>1185</v>
      </c>
      <c r="D180" s="14" t="str">
        <f>IF(ISERROR(VLOOKUP($B180,Zoznamy!$R$4:$S$16,2,FALSE)),"",VLOOKUP($B180,Zoznamy!$R$4:$S$16,2,FALSE))</f>
        <v/>
      </c>
      <c r="E180" s="18" t="s">
        <v>1187</v>
      </c>
      <c r="F180" s="18" t="s">
        <v>1259</v>
      </c>
      <c r="G180" s="12" t="s">
        <v>1153</v>
      </c>
      <c r="H180" s="12" t="s">
        <v>1153</v>
      </c>
      <c r="I180" s="24"/>
      <c r="J180" s="24" t="s">
        <v>1156</v>
      </c>
      <c r="K180" s="77" t="str">
        <f>IF(ISERROR(VLOOKUP($B180&amp;" "&amp;$L180,Zoznamy!$AB$4:$AC$16,2,FALSE)),"",VLOOKUP($B180&amp;" "&amp;$L180,Zoznamy!$AB$4:$AC$16,2,FALSE))</f>
        <v/>
      </c>
      <c r="L180" s="24" t="str">
        <f>IF(ISERROR(VLOOKUP($J180,Zoznamy!$L$4:$M$7,2,FALSE)),"",VLOOKUP($J180,Zoznamy!$L$4:$M$7,2,FALSE))</f>
        <v/>
      </c>
      <c r="M180" s="24" t="str">
        <f t="shared" si="3"/>
        <v/>
      </c>
      <c r="N180" s="72" t="str">
        <f>IF(C180="nie",VLOOKUP(B180,Zoznamy!$R$4:$Z$17,9, FALSE),"Vlož hodnotu emisií")</f>
        <v>Vlož hodnotu emisií</v>
      </c>
      <c r="O180" s="123" t="str">
        <f>IF(ISERROR(VLOOKUP($E180,Zoznamy!$T$4:$Y$44,5,FALSE)),"",VLOOKUP($E180,Zoznamy!$T$4:$Y$44,5,FALSE))</f>
        <v/>
      </c>
      <c r="P180" s="32" t="str">
        <f>IF(ISERROR(VLOOKUP($E180,Zoznamy!$T$4:$Y$44,6,FALSE)),"",VLOOKUP($E180,Zoznamy!$T$4:$Y$44,6,FALSE))</f>
        <v/>
      </c>
    </row>
    <row r="181" spans="1:16" x14ac:dyDescent="0.25">
      <c r="A181" s="12"/>
      <c r="B181" s="18" t="s">
        <v>1119</v>
      </c>
      <c r="C181" s="32" t="s">
        <v>1185</v>
      </c>
      <c r="D181" s="14" t="str">
        <f>IF(ISERROR(VLOOKUP($B181,Zoznamy!$R$4:$S$16,2,FALSE)),"",VLOOKUP($B181,Zoznamy!$R$4:$S$16,2,FALSE))</f>
        <v/>
      </c>
      <c r="E181" s="18" t="s">
        <v>1187</v>
      </c>
      <c r="F181" s="18" t="s">
        <v>1259</v>
      </c>
      <c r="G181" s="12" t="s">
        <v>1153</v>
      </c>
      <c r="H181" s="12" t="s">
        <v>1153</v>
      </c>
      <c r="I181" s="24"/>
      <c r="J181" s="24" t="s">
        <v>1156</v>
      </c>
      <c r="K181" s="77" t="str">
        <f>IF(ISERROR(VLOOKUP($B181&amp;" "&amp;$L181,Zoznamy!$AB$4:$AC$16,2,FALSE)),"",VLOOKUP($B181&amp;" "&amp;$L181,Zoznamy!$AB$4:$AC$16,2,FALSE))</f>
        <v/>
      </c>
      <c r="L181" s="24" t="str">
        <f>IF(ISERROR(VLOOKUP($J181,Zoznamy!$L$4:$M$7,2,FALSE)),"",VLOOKUP($J181,Zoznamy!$L$4:$M$7,2,FALSE))</f>
        <v/>
      </c>
      <c r="M181" s="24" t="str">
        <f t="shared" si="3"/>
        <v/>
      </c>
      <c r="N181" s="72" t="str">
        <f>IF(C181="nie",VLOOKUP(B181,Zoznamy!$R$4:$Z$17,9, FALSE),"Vlož hodnotu emisií")</f>
        <v>Vlož hodnotu emisií</v>
      </c>
      <c r="O181" s="123" t="str">
        <f>IF(ISERROR(VLOOKUP($E181,Zoznamy!$T$4:$Y$44,5,FALSE)),"",VLOOKUP($E181,Zoznamy!$T$4:$Y$44,5,FALSE))</f>
        <v/>
      </c>
      <c r="P181" s="32" t="str">
        <f>IF(ISERROR(VLOOKUP($E181,Zoznamy!$T$4:$Y$44,6,FALSE)),"",VLOOKUP($E181,Zoznamy!$T$4:$Y$44,6,FALSE))</f>
        <v/>
      </c>
    </row>
    <row r="182" spans="1:16" x14ac:dyDescent="0.25">
      <c r="A182" s="12"/>
      <c r="B182" s="18" t="s">
        <v>1119</v>
      </c>
      <c r="C182" s="32" t="s">
        <v>1185</v>
      </c>
      <c r="D182" s="14" t="str">
        <f>IF(ISERROR(VLOOKUP($B182,Zoznamy!$R$4:$S$16,2,FALSE)),"",VLOOKUP($B182,Zoznamy!$R$4:$S$16,2,FALSE))</f>
        <v/>
      </c>
      <c r="E182" s="18" t="s">
        <v>1187</v>
      </c>
      <c r="F182" s="18" t="s">
        <v>1259</v>
      </c>
      <c r="G182" s="12" t="s">
        <v>1153</v>
      </c>
      <c r="H182" s="12" t="s">
        <v>1153</v>
      </c>
      <c r="I182" s="24"/>
      <c r="J182" s="24" t="s">
        <v>1156</v>
      </c>
      <c r="K182" s="77" t="str">
        <f>IF(ISERROR(VLOOKUP($B182&amp;" "&amp;$L182,Zoznamy!$AB$4:$AC$16,2,FALSE)),"",VLOOKUP($B182&amp;" "&amp;$L182,Zoznamy!$AB$4:$AC$16,2,FALSE))</f>
        <v/>
      </c>
      <c r="L182" s="24" t="str">
        <f>IF(ISERROR(VLOOKUP($J182,Zoznamy!$L$4:$M$7,2,FALSE)),"",VLOOKUP($J182,Zoznamy!$L$4:$M$7,2,FALSE))</f>
        <v/>
      </c>
      <c r="M182" s="24" t="str">
        <f t="shared" si="3"/>
        <v/>
      </c>
      <c r="N182" s="72" t="str">
        <f>IF(C182="nie",VLOOKUP(B182,Zoznamy!$R$4:$Z$17,9, FALSE),"Vlož hodnotu emisií")</f>
        <v>Vlož hodnotu emisií</v>
      </c>
      <c r="O182" s="123" t="str">
        <f>IF(ISERROR(VLOOKUP($E182,Zoznamy!$T$4:$Y$44,5,FALSE)),"",VLOOKUP($E182,Zoznamy!$T$4:$Y$44,5,FALSE))</f>
        <v/>
      </c>
      <c r="P182" s="32" t="str">
        <f>IF(ISERROR(VLOOKUP($E182,Zoznamy!$T$4:$Y$44,6,FALSE)),"",VLOOKUP($E182,Zoznamy!$T$4:$Y$44,6,FALSE))</f>
        <v/>
      </c>
    </row>
    <row r="183" spans="1:16" x14ac:dyDescent="0.25">
      <c r="A183" s="12"/>
      <c r="B183" s="18" t="s">
        <v>1119</v>
      </c>
      <c r="C183" s="32" t="s">
        <v>1185</v>
      </c>
      <c r="D183" s="14" t="str">
        <f>IF(ISERROR(VLOOKUP($B183,Zoznamy!$R$4:$S$16,2,FALSE)),"",VLOOKUP($B183,Zoznamy!$R$4:$S$16,2,FALSE))</f>
        <v/>
      </c>
      <c r="E183" s="18" t="s">
        <v>1187</v>
      </c>
      <c r="F183" s="18" t="s">
        <v>1259</v>
      </c>
      <c r="G183" s="12" t="s">
        <v>1153</v>
      </c>
      <c r="H183" s="12" t="s">
        <v>1153</v>
      </c>
      <c r="I183" s="24"/>
      <c r="J183" s="24" t="s">
        <v>1156</v>
      </c>
      <c r="K183" s="77" t="str">
        <f>IF(ISERROR(VLOOKUP($B183&amp;" "&amp;$L183,Zoznamy!$AB$4:$AC$16,2,FALSE)),"",VLOOKUP($B183&amp;" "&amp;$L183,Zoznamy!$AB$4:$AC$16,2,FALSE))</f>
        <v/>
      </c>
      <c r="L183" s="24" t="str">
        <f>IF(ISERROR(VLOOKUP($J183,Zoznamy!$L$4:$M$7,2,FALSE)),"",VLOOKUP($J183,Zoznamy!$L$4:$M$7,2,FALSE))</f>
        <v/>
      </c>
      <c r="M183" s="24" t="str">
        <f t="shared" si="3"/>
        <v/>
      </c>
      <c r="N183" s="72" t="str">
        <f>IF(C183="nie",VLOOKUP(B183,Zoznamy!$R$4:$Z$17,9, FALSE),"Vlož hodnotu emisií")</f>
        <v>Vlož hodnotu emisií</v>
      </c>
      <c r="O183" s="123" t="str">
        <f>IF(ISERROR(VLOOKUP($E183,Zoznamy!$T$4:$Y$44,5,FALSE)),"",VLOOKUP($E183,Zoznamy!$T$4:$Y$44,5,FALSE))</f>
        <v/>
      </c>
      <c r="P183" s="32" t="str">
        <f>IF(ISERROR(VLOOKUP($E183,Zoznamy!$T$4:$Y$44,6,FALSE)),"",VLOOKUP($E183,Zoznamy!$T$4:$Y$44,6,FALSE))</f>
        <v/>
      </c>
    </row>
    <row r="184" spans="1:16" x14ac:dyDescent="0.25">
      <c r="A184" s="12"/>
      <c r="B184" s="18" t="s">
        <v>1119</v>
      </c>
      <c r="C184" s="32" t="s">
        <v>1185</v>
      </c>
      <c r="D184" s="14" t="str">
        <f>IF(ISERROR(VLOOKUP($B184,Zoznamy!$R$4:$S$16,2,FALSE)),"",VLOOKUP($B184,Zoznamy!$R$4:$S$16,2,FALSE))</f>
        <v/>
      </c>
      <c r="E184" s="18" t="s">
        <v>1187</v>
      </c>
      <c r="F184" s="18" t="s">
        <v>1259</v>
      </c>
      <c r="G184" s="12" t="s">
        <v>1153</v>
      </c>
      <c r="H184" s="12" t="s">
        <v>1153</v>
      </c>
      <c r="I184" s="24"/>
      <c r="J184" s="24" t="s">
        <v>1156</v>
      </c>
      <c r="K184" s="77" t="str">
        <f>IF(ISERROR(VLOOKUP($B184&amp;" "&amp;$L184,Zoznamy!$AB$4:$AC$16,2,FALSE)),"",VLOOKUP($B184&amp;" "&amp;$L184,Zoznamy!$AB$4:$AC$16,2,FALSE))</f>
        <v/>
      </c>
      <c r="L184" s="24" t="str">
        <f>IF(ISERROR(VLOOKUP($J184,Zoznamy!$L$4:$M$7,2,FALSE)),"",VLOOKUP($J184,Zoznamy!$L$4:$M$7,2,FALSE))</f>
        <v/>
      </c>
      <c r="M184" s="24" t="str">
        <f t="shared" si="3"/>
        <v/>
      </c>
      <c r="N184" s="72" t="str">
        <f>IF(C184="nie",VLOOKUP(B184,Zoznamy!$R$4:$Z$17,9, FALSE),"Vlož hodnotu emisií")</f>
        <v>Vlož hodnotu emisií</v>
      </c>
      <c r="O184" s="123" t="str">
        <f>IF(ISERROR(VLOOKUP($E184,Zoznamy!$T$4:$Y$44,5,FALSE)),"",VLOOKUP($E184,Zoznamy!$T$4:$Y$44,5,FALSE))</f>
        <v/>
      </c>
      <c r="P184" s="32" t="str">
        <f>IF(ISERROR(VLOOKUP($E184,Zoznamy!$T$4:$Y$44,6,FALSE)),"",VLOOKUP($E184,Zoznamy!$T$4:$Y$44,6,FALSE))</f>
        <v/>
      </c>
    </row>
    <row r="185" spans="1:16" x14ac:dyDescent="0.25">
      <c r="A185" s="12"/>
      <c r="B185" s="18" t="s">
        <v>1119</v>
      </c>
      <c r="C185" s="32" t="s">
        <v>1185</v>
      </c>
      <c r="D185" s="14" t="str">
        <f>IF(ISERROR(VLOOKUP($B185,Zoznamy!$R$4:$S$16,2,FALSE)),"",VLOOKUP($B185,Zoznamy!$R$4:$S$16,2,FALSE))</f>
        <v/>
      </c>
      <c r="E185" s="18" t="s">
        <v>1187</v>
      </c>
      <c r="F185" s="18" t="s">
        <v>1259</v>
      </c>
      <c r="G185" s="12" t="s">
        <v>1153</v>
      </c>
      <c r="H185" s="12" t="s">
        <v>1153</v>
      </c>
      <c r="I185" s="24"/>
      <c r="J185" s="24" t="s">
        <v>1156</v>
      </c>
      <c r="K185" s="77" t="str">
        <f>IF(ISERROR(VLOOKUP($B185&amp;" "&amp;$L185,Zoznamy!$AB$4:$AC$16,2,FALSE)),"",VLOOKUP($B185&amp;" "&amp;$L185,Zoznamy!$AB$4:$AC$16,2,FALSE))</f>
        <v/>
      </c>
      <c r="L185" s="24" t="str">
        <f>IF(ISERROR(VLOOKUP($J185,Zoznamy!$L$4:$M$7,2,FALSE)),"",VLOOKUP($J185,Zoznamy!$L$4:$M$7,2,FALSE))</f>
        <v/>
      </c>
      <c r="M185" s="24" t="str">
        <f t="shared" si="3"/>
        <v/>
      </c>
      <c r="N185" s="72" t="str">
        <f>IF(C185="nie",VLOOKUP(B185,Zoznamy!$R$4:$Z$17,9, FALSE),"Vlož hodnotu emisií")</f>
        <v>Vlož hodnotu emisií</v>
      </c>
      <c r="O185" s="123" t="str">
        <f>IF(ISERROR(VLOOKUP($E185,Zoznamy!$T$4:$Y$44,5,FALSE)),"",VLOOKUP($E185,Zoznamy!$T$4:$Y$44,5,FALSE))</f>
        <v/>
      </c>
      <c r="P185" s="32" t="str">
        <f>IF(ISERROR(VLOOKUP($E185,Zoznamy!$T$4:$Y$44,6,FALSE)),"",VLOOKUP($E185,Zoznamy!$T$4:$Y$44,6,FALSE))</f>
        <v/>
      </c>
    </row>
    <row r="186" spans="1:16" x14ac:dyDescent="0.25">
      <c r="A186" s="12"/>
      <c r="B186" s="18" t="s">
        <v>1119</v>
      </c>
      <c r="C186" s="32" t="s">
        <v>1185</v>
      </c>
      <c r="D186" s="14" t="str">
        <f>IF(ISERROR(VLOOKUP($B186,Zoznamy!$R$4:$S$16,2,FALSE)),"",VLOOKUP($B186,Zoznamy!$R$4:$S$16,2,FALSE))</f>
        <v/>
      </c>
      <c r="E186" s="18" t="s">
        <v>1187</v>
      </c>
      <c r="F186" s="18" t="s">
        <v>1259</v>
      </c>
      <c r="G186" s="12" t="s">
        <v>1153</v>
      </c>
      <c r="H186" s="12" t="s">
        <v>1153</v>
      </c>
      <c r="I186" s="24"/>
      <c r="J186" s="24" t="s">
        <v>1156</v>
      </c>
      <c r="K186" s="77" t="str">
        <f>IF(ISERROR(VLOOKUP($B186&amp;" "&amp;$L186,Zoznamy!$AB$4:$AC$16,2,FALSE)),"",VLOOKUP($B186&amp;" "&amp;$L186,Zoznamy!$AB$4:$AC$16,2,FALSE))</f>
        <v/>
      </c>
      <c r="L186" s="24" t="str">
        <f>IF(ISERROR(VLOOKUP($J186,Zoznamy!$L$4:$M$7,2,FALSE)),"",VLOOKUP($J186,Zoznamy!$L$4:$M$7,2,FALSE))</f>
        <v/>
      </c>
      <c r="M186" s="24" t="str">
        <f t="shared" si="3"/>
        <v/>
      </c>
      <c r="N186" s="72" t="str">
        <f>IF(C186="nie",VLOOKUP(B186,Zoznamy!$R$4:$Z$17,9, FALSE),"Vlož hodnotu emisií")</f>
        <v>Vlož hodnotu emisií</v>
      </c>
      <c r="O186" s="123" t="str">
        <f>IF(ISERROR(VLOOKUP($E186,Zoznamy!$T$4:$Y$44,5,FALSE)),"",VLOOKUP($E186,Zoznamy!$T$4:$Y$44,5,FALSE))</f>
        <v/>
      </c>
      <c r="P186" s="32" t="str">
        <f>IF(ISERROR(VLOOKUP($E186,Zoznamy!$T$4:$Y$44,6,FALSE)),"",VLOOKUP($E186,Zoznamy!$T$4:$Y$44,6,FALSE))</f>
        <v/>
      </c>
    </row>
    <row r="187" spans="1:16" x14ac:dyDescent="0.25">
      <c r="A187" s="12"/>
      <c r="B187" s="18" t="s">
        <v>1119</v>
      </c>
      <c r="C187" s="32" t="s">
        <v>1185</v>
      </c>
      <c r="D187" s="14" t="str">
        <f>IF(ISERROR(VLOOKUP($B187,Zoznamy!$R$4:$S$16,2,FALSE)),"",VLOOKUP($B187,Zoznamy!$R$4:$S$16,2,FALSE))</f>
        <v/>
      </c>
      <c r="E187" s="18" t="s">
        <v>1187</v>
      </c>
      <c r="F187" s="18" t="s">
        <v>1259</v>
      </c>
      <c r="G187" s="12" t="s">
        <v>1153</v>
      </c>
      <c r="H187" s="12" t="s">
        <v>1153</v>
      </c>
      <c r="I187" s="24"/>
      <c r="J187" s="24" t="s">
        <v>1156</v>
      </c>
      <c r="K187" s="77" t="str">
        <f>IF(ISERROR(VLOOKUP($B187&amp;" "&amp;$L187,Zoznamy!$AB$4:$AC$16,2,FALSE)),"",VLOOKUP($B187&amp;" "&amp;$L187,Zoznamy!$AB$4:$AC$16,2,FALSE))</f>
        <v/>
      </c>
      <c r="L187" s="24" t="str">
        <f>IF(ISERROR(VLOOKUP($J187,Zoznamy!$L$4:$M$7,2,FALSE)),"",VLOOKUP($J187,Zoznamy!$L$4:$M$7,2,FALSE))</f>
        <v/>
      </c>
      <c r="M187" s="24" t="str">
        <f t="shared" si="3"/>
        <v/>
      </c>
      <c r="N187" s="72" t="str">
        <f>IF(C187="nie",VLOOKUP(B187,Zoznamy!$R$4:$Z$17,9, FALSE),"Vlož hodnotu emisií")</f>
        <v>Vlož hodnotu emisií</v>
      </c>
      <c r="O187" s="123" t="str">
        <f>IF(ISERROR(VLOOKUP($E187,Zoznamy!$T$4:$Y$44,5,FALSE)),"",VLOOKUP($E187,Zoznamy!$T$4:$Y$44,5,FALSE))</f>
        <v/>
      </c>
      <c r="P187" s="32" t="str">
        <f>IF(ISERROR(VLOOKUP($E187,Zoznamy!$T$4:$Y$44,6,FALSE)),"",VLOOKUP($E187,Zoznamy!$T$4:$Y$44,6,FALSE))</f>
        <v/>
      </c>
    </row>
    <row r="188" spans="1:16" x14ac:dyDescent="0.25">
      <c r="A188" s="12"/>
      <c r="B188" s="18" t="s">
        <v>1119</v>
      </c>
      <c r="C188" s="32" t="s">
        <v>1185</v>
      </c>
      <c r="D188" s="14" t="str">
        <f>IF(ISERROR(VLOOKUP($B188,Zoznamy!$R$4:$S$16,2,FALSE)),"",VLOOKUP($B188,Zoznamy!$R$4:$S$16,2,FALSE))</f>
        <v/>
      </c>
      <c r="E188" s="18" t="s">
        <v>1187</v>
      </c>
      <c r="F188" s="18" t="s">
        <v>1259</v>
      </c>
      <c r="G188" s="12" t="s">
        <v>1153</v>
      </c>
      <c r="H188" s="12" t="s">
        <v>1153</v>
      </c>
      <c r="I188" s="24"/>
      <c r="J188" s="24" t="s">
        <v>1156</v>
      </c>
      <c r="K188" s="77" t="str">
        <f>IF(ISERROR(VLOOKUP($B188&amp;" "&amp;$L188,Zoznamy!$AB$4:$AC$16,2,FALSE)),"",VLOOKUP($B188&amp;" "&amp;$L188,Zoznamy!$AB$4:$AC$16,2,FALSE))</f>
        <v/>
      </c>
      <c r="L188" s="24" t="str">
        <f>IF(ISERROR(VLOOKUP($J188,Zoznamy!$L$4:$M$7,2,FALSE)),"",VLOOKUP($J188,Zoznamy!$L$4:$M$7,2,FALSE))</f>
        <v/>
      </c>
      <c r="M188" s="24" t="str">
        <f t="shared" si="3"/>
        <v/>
      </c>
      <c r="N188" s="72" t="str">
        <f>IF(C188="nie",VLOOKUP(B188,Zoznamy!$R$4:$Z$17,9, FALSE),"Vlož hodnotu emisií")</f>
        <v>Vlož hodnotu emisií</v>
      </c>
      <c r="O188" s="123" t="str">
        <f>IF(ISERROR(VLOOKUP($E188,Zoznamy!$T$4:$Y$44,5,FALSE)),"",VLOOKUP($E188,Zoznamy!$T$4:$Y$44,5,FALSE))</f>
        <v/>
      </c>
      <c r="P188" s="32" t="str">
        <f>IF(ISERROR(VLOOKUP($E188,Zoznamy!$T$4:$Y$44,6,FALSE)),"",VLOOKUP($E188,Zoznamy!$T$4:$Y$44,6,FALSE))</f>
        <v/>
      </c>
    </row>
    <row r="189" spans="1:16" x14ac:dyDescent="0.25">
      <c r="A189" s="12"/>
      <c r="B189" s="18" t="s">
        <v>1119</v>
      </c>
      <c r="C189" s="32" t="s">
        <v>1185</v>
      </c>
      <c r="D189" s="14" t="str">
        <f>IF(ISERROR(VLOOKUP($B189,Zoznamy!$R$4:$S$16,2,FALSE)),"",VLOOKUP($B189,Zoznamy!$R$4:$S$16,2,FALSE))</f>
        <v/>
      </c>
      <c r="E189" s="18" t="s">
        <v>1187</v>
      </c>
      <c r="F189" s="18" t="s">
        <v>1259</v>
      </c>
      <c r="G189" s="12" t="s">
        <v>1153</v>
      </c>
      <c r="H189" s="12" t="s">
        <v>1153</v>
      </c>
      <c r="I189" s="24"/>
      <c r="J189" s="24" t="s">
        <v>1156</v>
      </c>
      <c r="K189" s="77" t="str">
        <f>IF(ISERROR(VLOOKUP($B189&amp;" "&amp;$L189,Zoznamy!$AB$4:$AC$16,2,FALSE)),"",VLOOKUP($B189&amp;" "&amp;$L189,Zoznamy!$AB$4:$AC$16,2,FALSE))</f>
        <v/>
      </c>
      <c r="L189" s="24" t="str">
        <f>IF(ISERROR(VLOOKUP($J189,Zoznamy!$L$4:$M$7,2,FALSE)),"",VLOOKUP($J189,Zoznamy!$L$4:$M$7,2,FALSE))</f>
        <v/>
      </c>
      <c r="M189" s="24" t="str">
        <f t="shared" si="3"/>
        <v/>
      </c>
      <c r="N189" s="72" t="str">
        <f>IF(C189="nie",VLOOKUP(B189,Zoznamy!$R$4:$Z$17,9, FALSE),"Vlož hodnotu emisií")</f>
        <v>Vlož hodnotu emisií</v>
      </c>
      <c r="O189" s="123" t="str">
        <f>IF(ISERROR(VLOOKUP($E189,Zoznamy!$T$4:$Y$44,5,FALSE)),"",VLOOKUP($E189,Zoznamy!$T$4:$Y$44,5,FALSE))</f>
        <v/>
      </c>
      <c r="P189" s="32" t="str">
        <f>IF(ISERROR(VLOOKUP($E189,Zoznamy!$T$4:$Y$44,6,FALSE)),"",VLOOKUP($E189,Zoznamy!$T$4:$Y$44,6,FALSE))</f>
        <v/>
      </c>
    </row>
    <row r="190" spans="1:16" x14ac:dyDescent="0.25">
      <c r="A190" s="12"/>
      <c r="B190" s="18" t="s">
        <v>1119</v>
      </c>
      <c r="C190" s="32" t="s">
        <v>1185</v>
      </c>
      <c r="D190" s="14" t="str">
        <f>IF(ISERROR(VLOOKUP($B190,Zoznamy!$R$4:$S$16,2,FALSE)),"",VLOOKUP($B190,Zoznamy!$R$4:$S$16,2,FALSE))</f>
        <v/>
      </c>
      <c r="E190" s="18" t="s">
        <v>1187</v>
      </c>
      <c r="F190" s="18" t="s">
        <v>1259</v>
      </c>
      <c r="G190" s="12" t="s">
        <v>1153</v>
      </c>
      <c r="H190" s="12" t="s">
        <v>1153</v>
      </c>
      <c r="I190" s="24"/>
      <c r="J190" s="24" t="s">
        <v>1156</v>
      </c>
      <c r="K190" s="77" t="str">
        <f>IF(ISERROR(VLOOKUP($B190&amp;" "&amp;$L190,Zoznamy!$AB$4:$AC$16,2,FALSE)),"",VLOOKUP($B190&amp;" "&amp;$L190,Zoznamy!$AB$4:$AC$16,2,FALSE))</f>
        <v/>
      </c>
      <c r="L190" s="24" t="str">
        <f>IF(ISERROR(VLOOKUP($J190,Zoznamy!$L$4:$M$7,2,FALSE)),"",VLOOKUP($J190,Zoznamy!$L$4:$M$7,2,FALSE))</f>
        <v/>
      </c>
      <c r="M190" s="24" t="str">
        <f t="shared" si="3"/>
        <v/>
      </c>
      <c r="N190" s="72" t="str">
        <f>IF(C190="nie",VLOOKUP(B190,Zoznamy!$R$4:$Z$17,9, FALSE),"Vlož hodnotu emisií")</f>
        <v>Vlož hodnotu emisií</v>
      </c>
      <c r="O190" s="123" t="str">
        <f>IF(ISERROR(VLOOKUP($E190,Zoznamy!$T$4:$Y$44,5,FALSE)),"",VLOOKUP($E190,Zoznamy!$T$4:$Y$44,5,FALSE))</f>
        <v/>
      </c>
      <c r="P190" s="32" t="str">
        <f>IF(ISERROR(VLOOKUP($E190,Zoznamy!$T$4:$Y$44,6,FALSE)),"",VLOOKUP($E190,Zoznamy!$T$4:$Y$44,6,FALSE))</f>
        <v/>
      </c>
    </row>
    <row r="191" spans="1:16" x14ac:dyDescent="0.25">
      <c r="A191" s="12"/>
      <c r="B191" s="18" t="s">
        <v>1119</v>
      </c>
      <c r="C191" s="32" t="s">
        <v>1185</v>
      </c>
      <c r="D191" s="14" t="str">
        <f>IF(ISERROR(VLOOKUP($B191,Zoznamy!$R$4:$S$16,2,FALSE)),"",VLOOKUP($B191,Zoznamy!$R$4:$S$16,2,FALSE))</f>
        <v/>
      </c>
      <c r="E191" s="18" t="s">
        <v>1187</v>
      </c>
      <c r="F191" s="18" t="s">
        <v>1259</v>
      </c>
      <c r="G191" s="12" t="s">
        <v>1153</v>
      </c>
      <c r="H191" s="12" t="s">
        <v>1153</v>
      </c>
      <c r="I191" s="24"/>
      <c r="J191" s="24" t="s">
        <v>1156</v>
      </c>
      <c r="K191" s="77" t="str">
        <f>IF(ISERROR(VLOOKUP($B191&amp;" "&amp;$L191,Zoznamy!$AB$4:$AC$16,2,FALSE)),"",VLOOKUP($B191&amp;" "&amp;$L191,Zoznamy!$AB$4:$AC$16,2,FALSE))</f>
        <v/>
      </c>
      <c r="L191" s="24" t="str">
        <f>IF(ISERROR(VLOOKUP($J191,Zoznamy!$L$4:$M$7,2,FALSE)),"",VLOOKUP($J191,Zoznamy!$L$4:$M$7,2,FALSE))</f>
        <v/>
      </c>
      <c r="M191" s="24" t="str">
        <f t="shared" si="3"/>
        <v/>
      </c>
      <c r="N191" s="72" t="str">
        <f>IF(C191="nie",VLOOKUP(B191,Zoznamy!$R$4:$Z$17,9, FALSE),"Vlož hodnotu emisií")</f>
        <v>Vlož hodnotu emisií</v>
      </c>
      <c r="O191" s="123" t="str">
        <f>IF(ISERROR(VLOOKUP($E191,Zoznamy!$T$4:$Y$44,5,FALSE)),"",VLOOKUP($E191,Zoznamy!$T$4:$Y$44,5,FALSE))</f>
        <v/>
      </c>
      <c r="P191" s="32" t="str">
        <f>IF(ISERROR(VLOOKUP($E191,Zoznamy!$T$4:$Y$44,6,FALSE)),"",VLOOKUP($E191,Zoznamy!$T$4:$Y$44,6,FALSE))</f>
        <v/>
      </c>
    </row>
    <row r="192" spans="1:16" x14ac:dyDescent="0.25">
      <c r="A192" s="12"/>
      <c r="B192" s="18" t="s">
        <v>1119</v>
      </c>
      <c r="C192" s="32" t="s">
        <v>1185</v>
      </c>
      <c r="D192" s="14" t="str">
        <f>IF(ISERROR(VLOOKUP($B192,Zoznamy!$R$4:$S$16,2,FALSE)),"",VLOOKUP($B192,Zoznamy!$R$4:$S$16,2,FALSE))</f>
        <v/>
      </c>
      <c r="E192" s="18" t="s">
        <v>1187</v>
      </c>
      <c r="F192" s="18" t="s">
        <v>1259</v>
      </c>
      <c r="G192" s="12" t="s">
        <v>1153</v>
      </c>
      <c r="H192" s="12" t="s">
        <v>1153</v>
      </c>
      <c r="I192" s="24"/>
      <c r="J192" s="24" t="s">
        <v>1156</v>
      </c>
      <c r="K192" s="77" t="str">
        <f>IF(ISERROR(VLOOKUP($B192&amp;" "&amp;$L192,Zoznamy!$AB$4:$AC$16,2,FALSE)),"",VLOOKUP($B192&amp;" "&amp;$L192,Zoznamy!$AB$4:$AC$16,2,FALSE))</f>
        <v/>
      </c>
      <c r="L192" s="24" t="str">
        <f>IF(ISERROR(VLOOKUP($J192,Zoznamy!$L$4:$M$7,2,FALSE)),"",VLOOKUP($J192,Zoznamy!$L$4:$M$7,2,FALSE))</f>
        <v/>
      </c>
      <c r="M192" s="24" t="str">
        <f t="shared" si="3"/>
        <v/>
      </c>
      <c r="N192" s="72" t="str">
        <f>IF(C192="nie",VLOOKUP(B192,Zoznamy!$R$4:$Z$17,9, FALSE),"Vlož hodnotu emisií")</f>
        <v>Vlož hodnotu emisií</v>
      </c>
      <c r="O192" s="123" t="str">
        <f>IF(ISERROR(VLOOKUP($E192,Zoznamy!$T$4:$Y$44,5,FALSE)),"",VLOOKUP($E192,Zoznamy!$T$4:$Y$44,5,FALSE))</f>
        <v/>
      </c>
      <c r="P192" s="32" t="str">
        <f>IF(ISERROR(VLOOKUP($E192,Zoznamy!$T$4:$Y$44,6,FALSE)),"",VLOOKUP($E192,Zoznamy!$T$4:$Y$44,6,FALSE))</f>
        <v/>
      </c>
    </row>
    <row r="193" spans="1:16" x14ac:dyDescent="0.25">
      <c r="A193" s="12"/>
      <c r="B193" s="18" t="s">
        <v>1119</v>
      </c>
      <c r="C193" s="32" t="s">
        <v>1185</v>
      </c>
      <c r="D193" s="14" t="str">
        <f>IF(ISERROR(VLOOKUP($B193,Zoznamy!$R$4:$S$16,2,FALSE)),"",VLOOKUP($B193,Zoznamy!$R$4:$S$16,2,FALSE))</f>
        <v/>
      </c>
      <c r="E193" s="18" t="s">
        <v>1187</v>
      </c>
      <c r="F193" s="18" t="s">
        <v>1259</v>
      </c>
      <c r="G193" s="12" t="s">
        <v>1153</v>
      </c>
      <c r="H193" s="12" t="s">
        <v>1153</v>
      </c>
      <c r="I193" s="24"/>
      <c r="J193" s="24" t="s">
        <v>1156</v>
      </c>
      <c r="K193" s="77" t="str">
        <f>IF(ISERROR(VLOOKUP($B193&amp;" "&amp;$L193,Zoznamy!$AB$4:$AC$16,2,FALSE)),"",VLOOKUP($B193&amp;" "&amp;$L193,Zoznamy!$AB$4:$AC$16,2,FALSE))</f>
        <v/>
      </c>
      <c r="L193" s="24" t="str">
        <f>IF(ISERROR(VLOOKUP($J193,Zoznamy!$L$4:$M$7,2,FALSE)),"",VLOOKUP($J193,Zoznamy!$L$4:$M$7,2,FALSE))</f>
        <v/>
      </c>
      <c r="M193" s="24" t="str">
        <f t="shared" si="3"/>
        <v/>
      </c>
      <c r="N193" s="72" t="str">
        <f>IF(C193="nie",VLOOKUP(B193,Zoznamy!$R$4:$Z$17,9, FALSE),"Vlož hodnotu emisií")</f>
        <v>Vlož hodnotu emisií</v>
      </c>
      <c r="O193" s="123" t="str">
        <f>IF(ISERROR(VLOOKUP($E193,Zoznamy!$T$4:$Y$44,5,FALSE)),"",VLOOKUP($E193,Zoznamy!$T$4:$Y$44,5,FALSE))</f>
        <v/>
      </c>
      <c r="P193" s="32" t="str">
        <f>IF(ISERROR(VLOOKUP($E193,Zoznamy!$T$4:$Y$44,6,FALSE)),"",VLOOKUP($E193,Zoznamy!$T$4:$Y$44,6,FALSE))</f>
        <v/>
      </c>
    </row>
    <row r="194" spans="1:16" x14ac:dyDescent="0.25">
      <c r="A194" s="12"/>
      <c r="B194" s="18" t="s">
        <v>1119</v>
      </c>
      <c r="C194" s="32" t="s">
        <v>1185</v>
      </c>
      <c r="D194" s="14" t="str">
        <f>IF(ISERROR(VLOOKUP($B194,Zoznamy!$R$4:$S$16,2,FALSE)),"",VLOOKUP($B194,Zoznamy!$R$4:$S$16,2,FALSE))</f>
        <v/>
      </c>
      <c r="E194" s="18" t="s">
        <v>1187</v>
      </c>
      <c r="F194" s="18" t="s">
        <v>1259</v>
      </c>
      <c r="G194" s="12" t="s">
        <v>1153</v>
      </c>
      <c r="H194" s="12" t="s">
        <v>1153</v>
      </c>
      <c r="I194" s="24"/>
      <c r="J194" s="24" t="s">
        <v>1156</v>
      </c>
      <c r="K194" s="77" t="str">
        <f>IF(ISERROR(VLOOKUP($B194&amp;" "&amp;$L194,Zoznamy!$AB$4:$AC$16,2,FALSE)),"",VLOOKUP($B194&amp;" "&amp;$L194,Zoznamy!$AB$4:$AC$16,2,FALSE))</f>
        <v/>
      </c>
      <c r="L194" s="24" t="str">
        <f>IF(ISERROR(VLOOKUP($J194,Zoznamy!$L$4:$M$7,2,FALSE)),"",VLOOKUP($J194,Zoznamy!$L$4:$M$7,2,FALSE))</f>
        <v/>
      </c>
      <c r="M194" s="24" t="str">
        <f t="shared" si="3"/>
        <v/>
      </c>
      <c r="N194" s="72" t="str">
        <f>IF(C194="nie",VLOOKUP(B194,Zoznamy!$R$4:$Z$17,9, FALSE),"Vlož hodnotu emisií")</f>
        <v>Vlož hodnotu emisií</v>
      </c>
      <c r="O194" s="123" t="str">
        <f>IF(ISERROR(VLOOKUP($E194,Zoznamy!$T$4:$Y$44,5,FALSE)),"",VLOOKUP($E194,Zoznamy!$T$4:$Y$44,5,FALSE))</f>
        <v/>
      </c>
      <c r="P194" s="32" t="str">
        <f>IF(ISERROR(VLOOKUP($E194,Zoznamy!$T$4:$Y$44,6,FALSE)),"",VLOOKUP($E194,Zoznamy!$T$4:$Y$44,6,FALSE))</f>
        <v/>
      </c>
    </row>
    <row r="195" spans="1:16" x14ac:dyDescent="0.25">
      <c r="A195" s="12"/>
      <c r="B195" s="18" t="s">
        <v>1119</v>
      </c>
      <c r="C195" s="32" t="s">
        <v>1185</v>
      </c>
      <c r="D195" s="14" t="str">
        <f>IF(ISERROR(VLOOKUP($B195,Zoznamy!$R$4:$S$16,2,FALSE)),"",VLOOKUP($B195,Zoznamy!$R$4:$S$16,2,FALSE))</f>
        <v/>
      </c>
      <c r="E195" s="18" t="s">
        <v>1187</v>
      </c>
      <c r="F195" s="18" t="s">
        <v>1259</v>
      </c>
      <c r="G195" s="12" t="s">
        <v>1153</v>
      </c>
      <c r="H195" s="12" t="s">
        <v>1153</v>
      </c>
      <c r="I195" s="24"/>
      <c r="J195" s="24" t="s">
        <v>1156</v>
      </c>
      <c r="K195" s="77" t="str">
        <f>IF(ISERROR(VLOOKUP($B195&amp;" "&amp;$L195,Zoznamy!$AB$4:$AC$16,2,FALSE)),"",VLOOKUP($B195&amp;" "&amp;$L195,Zoznamy!$AB$4:$AC$16,2,FALSE))</f>
        <v/>
      </c>
      <c r="L195" s="24" t="str">
        <f>IF(ISERROR(VLOOKUP($J195,Zoznamy!$L$4:$M$7,2,FALSE)),"",VLOOKUP($J195,Zoznamy!$L$4:$M$7,2,FALSE))</f>
        <v/>
      </c>
      <c r="M195" s="24" t="str">
        <f t="shared" si="3"/>
        <v/>
      </c>
      <c r="N195" s="72" t="str">
        <f>IF(C195="nie",VLOOKUP(B195,Zoznamy!$R$4:$Z$17,9, FALSE),"Vlož hodnotu emisií")</f>
        <v>Vlož hodnotu emisií</v>
      </c>
      <c r="O195" s="123" t="str">
        <f>IF(ISERROR(VLOOKUP($E195,Zoznamy!$T$4:$Y$44,5,FALSE)),"",VLOOKUP($E195,Zoznamy!$T$4:$Y$44,5,FALSE))</f>
        <v/>
      </c>
      <c r="P195" s="32" t="str">
        <f>IF(ISERROR(VLOOKUP($E195,Zoznamy!$T$4:$Y$44,6,FALSE)),"",VLOOKUP($E195,Zoznamy!$T$4:$Y$44,6,FALSE))</f>
        <v/>
      </c>
    </row>
    <row r="196" spans="1:16" x14ac:dyDescent="0.25">
      <c r="A196" s="12"/>
      <c r="B196" s="18" t="s">
        <v>1119</v>
      </c>
      <c r="C196" s="32" t="s">
        <v>1185</v>
      </c>
      <c r="D196" s="14" t="str">
        <f>IF(ISERROR(VLOOKUP($B196,Zoznamy!$R$4:$S$16,2,FALSE)),"",VLOOKUP($B196,Zoznamy!$R$4:$S$16,2,FALSE))</f>
        <v/>
      </c>
      <c r="E196" s="18" t="s">
        <v>1187</v>
      </c>
      <c r="F196" s="18" t="s">
        <v>1259</v>
      </c>
      <c r="G196" s="12" t="s">
        <v>1153</v>
      </c>
      <c r="H196" s="12" t="s">
        <v>1153</v>
      </c>
      <c r="I196" s="24"/>
      <c r="J196" s="24" t="s">
        <v>1156</v>
      </c>
      <c r="K196" s="77" t="str">
        <f>IF(ISERROR(VLOOKUP($B196&amp;" "&amp;$L196,Zoznamy!$AB$4:$AC$16,2,FALSE)),"",VLOOKUP($B196&amp;" "&amp;$L196,Zoznamy!$AB$4:$AC$16,2,FALSE))</f>
        <v/>
      </c>
      <c r="L196" s="24" t="str">
        <f>IF(ISERROR(VLOOKUP($J196,Zoznamy!$L$4:$M$7,2,FALSE)),"",VLOOKUP($J196,Zoznamy!$L$4:$M$7,2,FALSE))</f>
        <v/>
      </c>
      <c r="M196" s="24" t="str">
        <f t="shared" si="3"/>
        <v/>
      </c>
      <c r="N196" s="72" t="str">
        <f>IF(C196="nie",VLOOKUP(B196,Zoznamy!$R$4:$Z$17,9, FALSE),"Vlož hodnotu emisií")</f>
        <v>Vlož hodnotu emisií</v>
      </c>
      <c r="O196" s="123" t="str">
        <f>IF(ISERROR(VLOOKUP($E196,Zoznamy!$T$4:$Y$44,5,FALSE)),"",VLOOKUP($E196,Zoznamy!$T$4:$Y$44,5,FALSE))</f>
        <v/>
      </c>
      <c r="P196" s="32" t="str">
        <f>IF(ISERROR(VLOOKUP($E196,Zoznamy!$T$4:$Y$44,6,FALSE)),"",VLOOKUP($E196,Zoznamy!$T$4:$Y$44,6,FALSE))</f>
        <v/>
      </c>
    </row>
    <row r="197" spans="1:16" x14ac:dyDescent="0.25">
      <c r="A197" s="12"/>
      <c r="B197" s="18" t="s">
        <v>1119</v>
      </c>
      <c r="C197" s="32" t="s">
        <v>1185</v>
      </c>
      <c r="D197" s="14" t="str">
        <f>IF(ISERROR(VLOOKUP($B197,Zoznamy!$R$4:$S$16,2,FALSE)),"",VLOOKUP($B197,Zoznamy!$R$4:$S$16,2,FALSE))</f>
        <v/>
      </c>
      <c r="E197" s="18" t="s">
        <v>1187</v>
      </c>
      <c r="F197" s="18" t="s">
        <v>1259</v>
      </c>
      <c r="G197" s="12" t="s">
        <v>1153</v>
      </c>
      <c r="H197" s="12" t="s">
        <v>1153</v>
      </c>
      <c r="I197" s="24"/>
      <c r="J197" s="24" t="s">
        <v>1156</v>
      </c>
      <c r="K197" s="77" t="str">
        <f>IF(ISERROR(VLOOKUP($B197&amp;" "&amp;$L197,Zoznamy!$AB$4:$AC$16,2,FALSE)),"",VLOOKUP($B197&amp;" "&amp;$L197,Zoznamy!$AB$4:$AC$16,2,FALSE))</f>
        <v/>
      </c>
      <c r="L197" s="24" t="str">
        <f>IF(ISERROR(VLOOKUP($J197,Zoznamy!$L$4:$M$7,2,FALSE)),"",VLOOKUP($J197,Zoznamy!$L$4:$M$7,2,FALSE))</f>
        <v/>
      </c>
      <c r="M197" s="24" t="str">
        <f t="shared" si="3"/>
        <v/>
      </c>
      <c r="N197" s="72" t="str">
        <f>IF(C197="nie",VLOOKUP(B197,Zoznamy!$R$4:$Z$17,9, FALSE),"Vlož hodnotu emisií")</f>
        <v>Vlož hodnotu emisií</v>
      </c>
      <c r="O197" s="123" t="str">
        <f>IF(ISERROR(VLOOKUP($E197,Zoznamy!$T$4:$Y$44,5,FALSE)),"",VLOOKUP($E197,Zoznamy!$T$4:$Y$44,5,FALSE))</f>
        <v/>
      </c>
      <c r="P197" s="32" t="str">
        <f>IF(ISERROR(VLOOKUP($E197,Zoznamy!$T$4:$Y$44,6,FALSE)),"",VLOOKUP($E197,Zoznamy!$T$4:$Y$44,6,FALSE))</f>
        <v/>
      </c>
    </row>
    <row r="198" spans="1:16" x14ac:dyDescent="0.25">
      <c r="A198" s="12"/>
      <c r="B198" s="18" t="s">
        <v>1119</v>
      </c>
      <c r="C198" s="32" t="s">
        <v>1185</v>
      </c>
      <c r="D198" s="14" t="str">
        <f>IF(ISERROR(VLOOKUP($B198,Zoznamy!$R$4:$S$16,2,FALSE)),"",VLOOKUP($B198,Zoznamy!$R$4:$S$16,2,FALSE))</f>
        <v/>
      </c>
      <c r="E198" s="18" t="s">
        <v>1187</v>
      </c>
      <c r="F198" s="18" t="s">
        <v>1259</v>
      </c>
      <c r="G198" s="12" t="s">
        <v>1153</v>
      </c>
      <c r="H198" s="12" t="s">
        <v>1153</v>
      </c>
      <c r="I198" s="24"/>
      <c r="J198" s="24" t="s">
        <v>1156</v>
      </c>
      <c r="K198" s="77" t="str">
        <f>IF(ISERROR(VLOOKUP($B198&amp;" "&amp;$L198,Zoznamy!$AB$4:$AC$16,2,FALSE)),"",VLOOKUP($B198&amp;" "&amp;$L198,Zoznamy!$AB$4:$AC$16,2,FALSE))</f>
        <v/>
      </c>
      <c r="L198" s="24" t="str">
        <f>IF(ISERROR(VLOOKUP($J198,Zoznamy!$L$4:$M$7,2,FALSE)),"",VLOOKUP($J198,Zoznamy!$L$4:$M$7,2,FALSE))</f>
        <v/>
      </c>
      <c r="M198" s="24" t="str">
        <f t="shared" si="3"/>
        <v/>
      </c>
      <c r="N198" s="72" t="str">
        <f>IF(C198="nie",VLOOKUP(B198,Zoznamy!$R$4:$Z$17,9, FALSE),"Vlož hodnotu emisií")</f>
        <v>Vlož hodnotu emisií</v>
      </c>
      <c r="O198" s="123" t="str">
        <f>IF(ISERROR(VLOOKUP($E198,Zoznamy!$T$4:$Y$44,5,FALSE)),"",VLOOKUP($E198,Zoznamy!$T$4:$Y$44,5,FALSE))</f>
        <v/>
      </c>
      <c r="P198" s="32" t="str">
        <f>IF(ISERROR(VLOOKUP($E198,Zoznamy!$T$4:$Y$44,6,FALSE)),"",VLOOKUP($E198,Zoznamy!$T$4:$Y$44,6,FALSE))</f>
        <v/>
      </c>
    </row>
    <row r="199" spans="1:16" x14ac:dyDescent="0.25">
      <c r="A199" s="12"/>
      <c r="B199" s="18" t="s">
        <v>1119</v>
      </c>
      <c r="C199" s="32" t="s">
        <v>1185</v>
      </c>
      <c r="D199" s="14" t="str">
        <f>IF(ISERROR(VLOOKUP($B199,Zoznamy!$R$4:$S$16,2,FALSE)),"",VLOOKUP($B199,Zoznamy!$R$4:$S$16,2,FALSE))</f>
        <v/>
      </c>
      <c r="E199" s="18" t="s">
        <v>1187</v>
      </c>
      <c r="F199" s="18" t="s">
        <v>1259</v>
      </c>
      <c r="G199" s="12" t="s">
        <v>1153</v>
      </c>
      <c r="H199" s="12" t="s">
        <v>1153</v>
      </c>
      <c r="I199" s="24"/>
      <c r="J199" s="24" t="s">
        <v>1156</v>
      </c>
      <c r="K199" s="77" t="str">
        <f>IF(ISERROR(VLOOKUP($B199&amp;" "&amp;$L199,Zoznamy!$AB$4:$AC$16,2,FALSE)),"",VLOOKUP($B199&amp;" "&amp;$L199,Zoznamy!$AB$4:$AC$16,2,FALSE))</f>
        <v/>
      </c>
      <c r="L199" s="24" t="str">
        <f>IF(ISERROR(VLOOKUP($J199,Zoznamy!$L$4:$M$7,2,FALSE)),"",VLOOKUP($J199,Zoznamy!$L$4:$M$7,2,FALSE))</f>
        <v/>
      </c>
      <c r="M199" s="24" t="str">
        <f t="shared" si="3"/>
        <v/>
      </c>
      <c r="N199" s="72" t="str">
        <f>IF(C199="nie",VLOOKUP(B199,Zoznamy!$R$4:$Z$17,9, FALSE),"Vlož hodnotu emisií")</f>
        <v>Vlož hodnotu emisií</v>
      </c>
      <c r="O199" s="123" t="str">
        <f>IF(ISERROR(VLOOKUP($E199,Zoznamy!$T$4:$Y$44,5,FALSE)),"",VLOOKUP($E199,Zoznamy!$T$4:$Y$44,5,FALSE))</f>
        <v/>
      </c>
      <c r="P199" s="32" t="str">
        <f>IF(ISERROR(VLOOKUP($E199,Zoznamy!$T$4:$Y$44,6,FALSE)),"",VLOOKUP($E199,Zoznamy!$T$4:$Y$44,6,FALSE))</f>
        <v/>
      </c>
    </row>
    <row r="200" spans="1:16" x14ac:dyDescent="0.25">
      <c r="A200" s="12"/>
      <c r="B200" s="18" t="s">
        <v>1119</v>
      </c>
      <c r="C200" s="32" t="s">
        <v>1185</v>
      </c>
      <c r="D200" s="14" t="str">
        <f>IF(ISERROR(VLOOKUP($B200,Zoznamy!$R$4:$S$16,2,FALSE)),"",VLOOKUP($B200,Zoznamy!$R$4:$S$16,2,FALSE))</f>
        <v/>
      </c>
      <c r="E200" s="18" t="s">
        <v>1187</v>
      </c>
      <c r="F200" s="18" t="s">
        <v>1259</v>
      </c>
      <c r="G200" s="12" t="s">
        <v>1153</v>
      </c>
      <c r="H200" s="12" t="s">
        <v>1153</v>
      </c>
      <c r="I200" s="24"/>
      <c r="J200" s="24" t="s">
        <v>1156</v>
      </c>
      <c r="K200" s="77" t="str">
        <f>IF(ISERROR(VLOOKUP($B200&amp;" "&amp;$L200,Zoznamy!$AB$4:$AC$16,2,FALSE)),"",VLOOKUP($B200&amp;" "&amp;$L200,Zoznamy!$AB$4:$AC$16,2,FALSE))</f>
        <v/>
      </c>
      <c r="L200" s="24" t="str">
        <f>IF(ISERROR(VLOOKUP($J200,Zoznamy!$L$4:$M$7,2,FALSE)),"",VLOOKUP($J200,Zoznamy!$L$4:$M$7,2,FALSE))</f>
        <v/>
      </c>
      <c r="M200" s="24" t="str">
        <f t="shared" si="3"/>
        <v/>
      </c>
      <c r="N200" s="72" t="str">
        <f>IF(C200="nie",VLOOKUP(B200,Zoznamy!$R$4:$Z$17,9, FALSE),"Vlož hodnotu emisií")</f>
        <v>Vlož hodnotu emisií</v>
      </c>
      <c r="O200" s="123" t="str">
        <f>IF(ISERROR(VLOOKUP($E200,Zoznamy!$T$4:$Y$44,5,FALSE)),"",VLOOKUP($E200,Zoznamy!$T$4:$Y$44,5,FALSE))</f>
        <v/>
      </c>
      <c r="P200" s="32" t="str">
        <f>IF(ISERROR(VLOOKUP($E200,Zoznamy!$T$4:$Y$44,6,FALSE)),"",VLOOKUP($E200,Zoznamy!$T$4:$Y$44,6,FALSE))</f>
        <v/>
      </c>
    </row>
    <row r="201" spans="1:16" x14ac:dyDescent="0.25">
      <c r="A201" s="12"/>
      <c r="B201" s="18" t="s">
        <v>1119</v>
      </c>
      <c r="C201" s="32" t="s">
        <v>1185</v>
      </c>
      <c r="D201" s="14" t="str">
        <f>IF(ISERROR(VLOOKUP($B201,Zoznamy!$R$4:$S$16,2,FALSE)),"",VLOOKUP($B201,Zoznamy!$R$4:$S$16,2,FALSE))</f>
        <v/>
      </c>
      <c r="E201" s="18" t="s">
        <v>1187</v>
      </c>
      <c r="F201" s="18" t="s">
        <v>1259</v>
      </c>
      <c r="G201" s="12" t="s">
        <v>1153</v>
      </c>
      <c r="H201" s="12" t="s">
        <v>1153</v>
      </c>
      <c r="I201" s="24"/>
      <c r="J201" s="24" t="s">
        <v>1156</v>
      </c>
      <c r="K201" s="77" t="str">
        <f>IF(ISERROR(VLOOKUP($B201&amp;" "&amp;$L201,Zoznamy!$AB$4:$AC$16,2,FALSE)),"",VLOOKUP($B201&amp;" "&amp;$L201,Zoznamy!$AB$4:$AC$16,2,FALSE))</f>
        <v/>
      </c>
      <c r="L201" s="24" t="str">
        <f>IF(ISERROR(VLOOKUP($J201,Zoznamy!$L$4:$M$7,2,FALSE)),"",VLOOKUP($J201,Zoznamy!$L$4:$M$7,2,FALSE))</f>
        <v/>
      </c>
      <c r="M201" s="24" t="str">
        <f t="shared" ref="M201:M264" si="4">IF(ISERROR(I201*K201),"",I201*K201)</f>
        <v/>
      </c>
      <c r="N201" s="72" t="str">
        <f>IF(C201="nie",VLOOKUP(B201,Zoznamy!$R$4:$Z$17,9, FALSE),"Vlož hodnotu emisií")</f>
        <v>Vlož hodnotu emisií</v>
      </c>
      <c r="O201" s="123" t="str">
        <f>IF(ISERROR(VLOOKUP($E201,Zoznamy!$T$4:$Y$44,5,FALSE)),"",VLOOKUP($E201,Zoznamy!$T$4:$Y$44,5,FALSE))</f>
        <v/>
      </c>
      <c r="P201" s="32" t="str">
        <f>IF(ISERROR(VLOOKUP($E201,Zoznamy!$T$4:$Y$44,6,FALSE)),"",VLOOKUP($E201,Zoznamy!$T$4:$Y$44,6,FALSE))</f>
        <v/>
      </c>
    </row>
    <row r="202" spans="1:16" x14ac:dyDescent="0.25">
      <c r="A202" s="12"/>
      <c r="B202" s="18" t="s">
        <v>1119</v>
      </c>
      <c r="C202" s="32" t="s">
        <v>1185</v>
      </c>
      <c r="D202" s="14" t="str">
        <f>IF(ISERROR(VLOOKUP($B202,Zoznamy!$R$4:$S$16,2,FALSE)),"",VLOOKUP($B202,Zoznamy!$R$4:$S$16,2,FALSE))</f>
        <v/>
      </c>
      <c r="E202" s="18" t="s">
        <v>1187</v>
      </c>
      <c r="F202" s="18" t="s">
        <v>1259</v>
      </c>
      <c r="G202" s="12" t="s">
        <v>1153</v>
      </c>
      <c r="H202" s="12" t="s">
        <v>1153</v>
      </c>
      <c r="I202" s="24"/>
      <c r="J202" s="24" t="s">
        <v>1156</v>
      </c>
      <c r="K202" s="77" t="str">
        <f>IF(ISERROR(VLOOKUP($B202&amp;" "&amp;$L202,Zoznamy!$AB$4:$AC$16,2,FALSE)),"",VLOOKUP($B202&amp;" "&amp;$L202,Zoznamy!$AB$4:$AC$16,2,FALSE))</f>
        <v/>
      </c>
      <c r="L202" s="24" t="str">
        <f>IF(ISERROR(VLOOKUP($J202,Zoznamy!$L$4:$M$7,2,FALSE)),"",VLOOKUP($J202,Zoznamy!$L$4:$M$7,2,FALSE))</f>
        <v/>
      </c>
      <c r="M202" s="24" t="str">
        <f t="shared" si="4"/>
        <v/>
      </c>
      <c r="N202" s="72" t="str">
        <f>IF(C202="nie",VLOOKUP(B202,Zoznamy!$R$4:$Z$17,9, FALSE),"Vlož hodnotu emisií")</f>
        <v>Vlož hodnotu emisií</v>
      </c>
      <c r="O202" s="123" t="str">
        <f>IF(ISERROR(VLOOKUP($E202,Zoznamy!$T$4:$Y$44,5,FALSE)),"",VLOOKUP($E202,Zoznamy!$T$4:$Y$44,5,FALSE))</f>
        <v/>
      </c>
      <c r="P202" s="32" t="str">
        <f>IF(ISERROR(VLOOKUP($E202,Zoznamy!$T$4:$Y$44,6,FALSE)),"",VLOOKUP($E202,Zoznamy!$T$4:$Y$44,6,FALSE))</f>
        <v/>
      </c>
    </row>
    <row r="203" spans="1:16" x14ac:dyDescent="0.25">
      <c r="A203" s="12"/>
      <c r="B203" s="18" t="s">
        <v>1119</v>
      </c>
      <c r="C203" s="32" t="s">
        <v>1185</v>
      </c>
      <c r="D203" s="14" t="str">
        <f>IF(ISERROR(VLOOKUP($B203,Zoznamy!$R$4:$S$16,2,FALSE)),"",VLOOKUP($B203,Zoznamy!$R$4:$S$16,2,FALSE))</f>
        <v/>
      </c>
      <c r="E203" s="18" t="s">
        <v>1187</v>
      </c>
      <c r="F203" s="18" t="s">
        <v>1259</v>
      </c>
      <c r="G203" s="12" t="s">
        <v>1153</v>
      </c>
      <c r="H203" s="12" t="s">
        <v>1153</v>
      </c>
      <c r="I203" s="24"/>
      <c r="J203" s="24" t="s">
        <v>1156</v>
      </c>
      <c r="K203" s="77" t="str">
        <f>IF(ISERROR(VLOOKUP($B203&amp;" "&amp;$L203,Zoznamy!$AB$4:$AC$16,2,FALSE)),"",VLOOKUP($B203&amp;" "&amp;$L203,Zoznamy!$AB$4:$AC$16,2,FALSE))</f>
        <v/>
      </c>
      <c r="L203" s="24" t="str">
        <f>IF(ISERROR(VLOOKUP($J203,Zoznamy!$L$4:$M$7,2,FALSE)),"",VLOOKUP($J203,Zoznamy!$L$4:$M$7,2,FALSE))</f>
        <v/>
      </c>
      <c r="M203" s="24" t="str">
        <f t="shared" si="4"/>
        <v/>
      </c>
      <c r="N203" s="72" t="str">
        <f>IF(C203="nie",VLOOKUP(B203,Zoznamy!$R$4:$Z$17,9, FALSE),"Vlož hodnotu emisií")</f>
        <v>Vlož hodnotu emisií</v>
      </c>
      <c r="O203" s="123" t="str">
        <f>IF(ISERROR(VLOOKUP($E203,Zoznamy!$T$4:$Y$44,5,FALSE)),"",VLOOKUP($E203,Zoznamy!$T$4:$Y$44,5,FALSE))</f>
        <v/>
      </c>
      <c r="P203" s="32" t="str">
        <f>IF(ISERROR(VLOOKUP($E203,Zoznamy!$T$4:$Y$44,6,FALSE)),"",VLOOKUP($E203,Zoznamy!$T$4:$Y$44,6,FALSE))</f>
        <v/>
      </c>
    </row>
    <row r="204" spans="1:16" x14ac:dyDescent="0.25">
      <c r="A204" s="12"/>
      <c r="B204" s="18" t="s">
        <v>1119</v>
      </c>
      <c r="C204" s="32" t="s">
        <v>1185</v>
      </c>
      <c r="D204" s="14" t="str">
        <f>IF(ISERROR(VLOOKUP($B204,Zoznamy!$R$4:$S$16,2,FALSE)),"",VLOOKUP($B204,Zoznamy!$R$4:$S$16,2,FALSE))</f>
        <v/>
      </c>
      <c r="E204" s="18" t="s">
        <v>1187</v>
      </c>
      <c r="F204" s="18" t="s">
        <v>1259</v>
      </c>
      <c r="G204" s="12" t="s">
        <v>1153</v>
      </c>
      <c r="H204" s="12" t="s">
        <v>1153</v>
      </c>
      <c r="I204" s="24"/>
      <c r="J204" s="24" t="s">
        <v>1156</v>
      </c>
      <c r="K204" s="77" t="str">
        <f>IF(ISERROR(VLOOKUP($B204&amp;" "&amp;$L204,Zoznamy!$AB$4:$AC$16,2,FALSE)),"",VLOOKUP($B204&amp;" "&amp;$L204,Zoznamy!$AB$4:$AC$16,2,FALSE))</f>
        <v/>
      </c>
      <c r="L204" s="24" t="str">
        <f>IF(ISERROR(VLOOKUP($J204,Zoznamy!$L$4:$M$7,2,FALSE)),"",VLOOKUP($J204,Zoznamy!$L$4:$M$7,2,FALSE))</f>
        <v/>
      </c>
      <c r="M204" s="24" t="str">
        <f t="shared" si="4"/>
        <v/>
      </c>
      <c r="N204" s="72" t="str">
        <f>IF(C204="nie",VLOOKUP(B204,Zoznamy!$R$4:$Z$17,9, FALSE),"Vlož hodnotu emisií")</f>
        <v>Vlož hodnotu emisií</v>
      </c>
      <c r="O204" s="123" t="str">
        <f>IF(ISERROR(VLOOKUP($E204,Zoznamy!$T$4:$Y$44,5,FALSE)),"",VLOOKUP($E204,Zoznamy!$T$4:$Y$44,5,FALSE))</f>
        <v/>
      </c>
      <c r="P204" s="32" t="str">
        <f>IF(ISERROR(VLOOKUP($E204,Zoznamy!$T$4:$Y$44,6,FALSE)),"",VLOOKUP($E204,Zoznamy!$T$4:$Y$44,6,FALSE))</f>
        <v/>
      </c>
    </row>
    <row r="205" spans="1:16" x14ac:dyDescent="0.25">
      <c r="A205" s="12"/>
      <c r="B205" s="18" t="s">
        <v>1119</v>
      </c>
      <c r="C205" s="32" t="s">
        <v>1185</v>
      </c>
      <c r="D205" s="14" t="str">
        <f>IF(ISERROR(VLOOKUP($B205,Zoznamy!$R$4:$S$16,2,FALSE)),"",VLOOKUP($B205,Zoznamy!$R$4:$S$16,2,FALSE))</f>
        <v/>
      </c>
      <c r="E205" s="18" t="s">
        <v>1187</v>
      </c>
      <c r="F205" s="18" t="s">
        <v>1259</v>
      </c>
      <c r="G205" s="12" t="s">
        <v>1153</v>
      </c>
      <c r="H205" s="12" t="s">
        <v>1153</v>
      </c>
      <c r="I205" s="24"/>
      <c r="J205" s="24" t="s">
        <v>1156</v>
      </c>
      <c r="K205" s="77" t="str">
        <f>IF(ISERROR(VLOOKUP($B205&amp;" "&amp;$L205,Zoznamy!$AB$4:$AC$16,2,FALSE)),"",VLOOKUP($B205&amp;" "&amp;$L205,Zoznamy!$AB$4:$AC$16,2,FALSE))</f>
        <v/>
      </c>
      <c r="L205" s="24" t="str">
        <f>IF(ISERROR(VLOOKUP($J205,Zoznamy!$L$4:$M$7,2,FALSE)),"",VLOOKUP($J205,Zoznamy!$L$4:$M$7,2,FALSE))</f>
        <v/>
      </c>
      <c r="M205" s="24" t="str">
        <f t="shared" si="4"/>
        <v/>
      </c>
      <c r="N205" s="72" t="str">
        <f>IF(C205="nie",VLOOKUP(B205,Zoznamy!$R$4:$Z$17,9, FALSE),"Vlož hodnotu emisií")</f>
        <v>Vlož hodnotu emisií</v>
      </c>
      <c r="O205" s="123" t="str">
        <f>IF(ISERROR(VLOOKUP($E205,Zoznamy!$T$4:$Y$44,5,FALSE)),"",VLOOKUP($E205,Zoznamy!$T$4:$Y$44,5,FALSE))</f>
        <v/>
      </c>
      <c r="P205" s="32" t="str">
        <f>IF(ISERROR(VLOOKUP($E205,Zoznamy!$T$4:$Y$44,6,FALSE)),"",VLOOKUP($E205,Zoznamy!$T$4:$Y$44,6,FALSE))</f>
        <v/>
      </c>
    </row>
    <row r="206" spans="1:16" x14ac:dyDescent="0.25">
      <c r="A206" s="12"/>
      <c r="B206" s="18" t="s">
        <v>1119</v>
      </c>
      <c r="C206" s="32" t="s">
        <v>1185</v>
      </c>
      <c r="D206" s="14" t="str">
        <f>IF(ISERROR(VLOOKUP($B206,Zoznamy!$R$4:$S$16,2,FALSE)),"",VLOOKUP($B206,Zoznamy!$R$4:$S$16,2,FALSE))</f>
        <v/>
      </c>
      <c r="E206" s="18" t="s">
        <v>1187</v>
      </c>
      <c r="F206" s="18" t="s">
        <v>1259</v>
      </c>
      <c r="G206" s="12" t="s">
        <v>1153</v>
      </c>
      <c r="H206" s="12" t="s">
        <v>1153</v>
      </c>
      <c r="I206" s="24"/>
      <c r="J206" s="24" t="s">
        <v>1156</v>
      </c>
      <c r="K206" s="77" t="str">
        <f>IF(ISERROR(VLOOKUP($B206&amp;" "&amp;$L206,Zoznamy!$AB$4:$AC$16,2,FALSE)),"",VLOOKUP($B206&amp;" "&amp;$L206,Zoznamy!$AB$4:$AC$16,2,FALSE))</f>
        <v/>
      </c>
      <c r="L206" s="24" t="str">
        <f>IF(ISERROR(VLOOKUP($J206,Zoznamy!$L$4:$M$7,2,FALSE)),"",VLOOKUP($J206,Zoznamy!$L$4:$M$7,2,FALSE))</f>
        <v/>
      </c>
      <c r="M206" s="24" t="str">
        <f t="shared" si="4"/>
        <v/>
      </c>
      <c r="N206" s="72" t="str">
        <f>IF(C206="nie",VLOOKUP(B206,Zoznamy!$R$4:$Z$17,9, FALSE),"Vlož hodnotu emisií")</f>
        <v>Vlož hodnotu emisií</v>
      </c>
      <c r="O206" s="123" t="str">
        <f>IF(ISERROR(VLOOKUP($E206,Zoznamy!$T$4:$Y$44,5,FALSE)),"",VLOOKUP($E206,Zoznamy!$T$4:$Y$44,5,FALSE))</f>
        <v/>
      </c>
      <c r="P206" s="32" t="str">
        <f>IF(ISERROR(VLOOKUP($E206,Zoznamy!$T$4:$Y$44,6,FALSE)),"",VLOOKUP($E206,Zoznamy!$T$4:$Y$44,6,FALSE))</f>
        <v/>
      </c>
    </row>
    <row r="207" spans="1:16" x14ac:dyDescent="0.25">
      <c r="A207" s="12"/>
      <c r="B207" s="18" t="s">
        <v>1119</v>
      </c>
      <c r="C207" s="32" t="s">
        <v>1185</v>
      </c>
      <c r="D207" s="14" t="str">
        <f>IF(ISERROR(VLOOKUP($B207,Zoznamy!$R$4:$S$16,2,FALSE)),"",VLOOKUP($B207,Zoznamy!$R$4:$S$16,2,FALSE))</f>
        <v/>
      </c>
      <c r="E207" s="18" t="s">
        <v>1187</v>
      </c>
      <c r="F207" s="18" t="s">
        <v>1259</v>
      </c>
      <c r="G207" s="12" t="s">
        <v>1153</v>
      </c>
      <c r="H207" s="12" t="s">
        <v>1153</v>
      </c>
      <c r="I207" s="24"/>
      <c r="J207" s="24" t="s">
        <v>1156</v>
      </c>
      <c r="K207" s="77" t="str">
        <f>IF(ISERROR(VLOOKUP($B207&amp;" "&amp;$L207,Zoznamy!$AB$4:$AC$16,2,FALSE)),"",VLOOKUP($B207&amp;" "&amp;$L207,Zoznamy!$AB$4:$AC$16,2,FALSE))</f>
        <v/>
      </c>
      <c r="L207" s="24" t="str">
        <f>IF(ISERROR(VLOOKUP($J207,Zoznamy!$L$4:$M$7,2,FALSE)),"",VLOOKUP($J207,Zoznamy!$L$4:$M$7,2,FALSE))</f>
        <v/>
      </c>
      <c r="M207" s="24" t="str">
        <f t="shared" si="4"/>
        <v/>
      </c>
      <c r="N207" s="72" t="str">
        <f>IF(C207="nie",VLOOKUP(B207,Zoznamy!$R$4:$Z$17,9, FALSE),"Vlož hodnotu emisií")</f>
        <v>Vlož hodnotu emisií</v>
      </c>
      <c r="O207" s="123" t="str">
        <f>IF(ISERROR(VLOOKUP($E207,Zoznamy!$T$4:$Y$44,5,FALSE)),"",VLOOKUP($E207,Zoznamy!$T$4:$Y$44,5,FALSE))</f>
        <v/>
      </c>
      <c r="P207" s="32" t="str">
        <f>IF(ISERROR(VLOOKUP($E207,Zoznamy!$T$4:$Y$44,6,FALSE)),"",VLOOKUP($E207,Zoznamy!$T$4:$Y$44,6,FALSE))</f>
        <v/>
      </c>
    </row>
    <row r="208" spans="1:16" x14ac:dyDescent="0.25">
      <c r="A208" s="12"/>
      <c r="B208" s="18" t="s">
        <v>1119</v>
      </c>
      <c r="C208" s="32" t="s">
        <v>1185</v>
      </c>
      <c r="D208" s="14" t="str">
        <f>IF(ISERROR(VLOOKUP($B208,Zoznamy!$R$4:$S$16,2,FALSE)),"",VLOOKUP($B208,Zoznamy!$R$4:$S$16,2,FALSE))</f>
        <v/>
      </c>
      <c r="E208" s="18" t="s">
        <v>1187</v>
      </c>
      <c r="F208" s="18" t="s">
        <v>1259</v>
      </c>
      <c r="G208" s="12" t="s">
        <v>1153</v>
      </c>
      <c r="H208" s="12" t="s">
        <v>1153</v>
      </c>
      <c r="I208" s="24"/>
      <c r="J208" s="24" t="s">
        <v>1156</v>
      </c>
      <c r="K208" s="77" t="str">
        <f>IF(ISERROR(VLOOKUP($B208&amp;" "&amp;$L208,Zoznamy!$AB$4:$AC$16,2,FALSE)),"",VLOOKUP($B208&amp;" "&amp;$L208,Zoznamy!$AB$4:$AC$16,2,FALSE))</f>
        <v/>
      </c>
      <c r="L208" s="24" t="str">
        <f>IF(ISERROR(VLOOKUP($J208,Zoznamy!$L$4:$M$7,2,FALSE)),"",VLOOKUP($J208,Zoznamy!$L$4:$M$7,2,FALSE))</f>
        <v/>
      </c>
      <c r="M208" s="24" t="str">
        <f t="shared" si="4"/>
        <v/>
      </c>
      <c r="N208" s="72" t="str">
        <f>IF(C208="nie",VLOOKUP(B208,Zoznamy!$R$4:$Z$17,9, FALSE),"Vlož hodnotu emisií")</f>
        <v>Vlož hodnotu emisií</v>
      </c>
      <c r="O208" s="123" t="str">
        <f>IF(ISERROR(VLOOKUP($E208,Zoznamy!$T$4:$Y$44,5,FALSE)),"",VLOOKUP($E208,Zoznamy!$T$4:$Y$44,5,FALSE))</f>
        <v/>
      </c>
      <c r="P208" s="32" t="str">
        <f>IF(ISERROR(VLOOKUP($E208,Zoznamy!$T$4:$Y$44,6,FALSE)),"",VLOOKUP($E208,Zoznamy!$T$4:$Y$44,6,FALSE))</f>
        <v/>
      </c>
    </row>
    <row r="209" spans="1:16" x14ac:dyDescent="0.25">
      <c r="A209" s="12"/>
      <c r="B209" s="18" t="s">
        <v>1119</v>
      </c>
      <c r="C209" s="32" t="s">
        <v>1185</v>
      </c>
      <c r="D209" s="14" t="str">
        <f>IF(ISERROR(VLOOKUP($B209,Zoznamy!$R$4:$S$16,2,FALSE)),"",VLOOKUP($B209,Zoznamy!$R$4:$S$16,2,FALSE))</f>
        <v/>
      </c>
      <c r="E209" s="18" t="s">
        <v>1187</v>
      </c>
      <c r="F209" s="18" t="s">
        <v>1259</v>
      </c>
      <c r="G209" s="12" t="s">
        <v>1153</v>
      </c>
      <c r="H209" s="12" t="s">
        <v>1153</v>
      </c>
      <c r="I209" s="24"/>
      <c r="J209" s="24" t="s">
        <v>1156</v>
      </c>
      <c r="K209" s="77" t="str">
        <f>IF(ISERROR(VLOOKUP($B209&amp;" "&amp;$L209,Zoznamy!$AB$4:$AC$16,2,FALSE)),"",VLOOKUP($B209&amp;" "&amp;$L209,Zoznamy!$AB$4:$AC$16,2,FALSE))</f>
        <v/>
      </c>
      <c r="L209" s="24" t="str">
        <f>IF(ISERROR(VLOOKUP($J209,Zoznamy!$L$4:$M$7,2,FALSE)),"",VLOOKUP($J209,Zoznamy!$L$4:$M$7,2,FALSE))</f>
        <v/>
      </c>
      <c r="M209" s="24" t="str">
        <f t="shared" si="4"/>
        <v/>
      </c>
      <c r="N209" s="72" t="str">
        <f>IF(C209="nie",VLOOKUP(B209,Zoznamy!$R$4:$Z$17,9, FALSE),"Vlož hodnotu emisií")</f>
        <v>Vlož hodnotu emisií</v>
      </c>
      <c r="O209" s="123" t="str">
        <f>IF(ISERROR(VLOOKUP($E209,Zoznamy!$T$4:$Y$44,5,FALSE)),"",VLOOKUP($E209,Zoznamy!$T$4:$Y$44,5,FALSE))</f>
        <v/>
      </c>
      <c r="P209" s="32" t="str">
        <f>IF(ISERROR(VLOOKUP($E209,Zoznamy!$T$4:$Y$44,6,FALSE)),"",VLOOKUP($E209,Zoznamy!$T$4:$Y$44,6,FALSE))</f>
        <v/>
      </c>
    </row>
    <row r="210" spans="1:16" x14ac:dyDescent="0.25">
      <c r="A210" s="12"/>
      <c r="B210" s="18" t="s">
        <v>1119</v>
      </c>
      <c r="C210" s="32" t="s">
        <v>1185</v>
      </c>
      <c r="D210" s="14" t="str">
        <f>IF(ISERROR(VLOOKUP($B210,Zoznamy!$R$4:$S$16,2,FALSE)),"",VLOOKUP($B210,Zoznamy!$R$4:$S$16,2,FALSE))</f>
        <v/>
      </c>
      <c r="E210" s="18" t="s">
        <v>1187</v>
      </c>
      <c r="F210" s="18" t="s">
        <v>1259</v>
      </c>
      <c r="G210" s="12" t="s">
        <v>1153</v>
      </c>
      <c r="H210" s="12" t="s">
        <v>1153</v>
      </c>
      <c r="I210" s="24"/>
      <c r="J210" s="24" t="s">
        <v>1156</v>
      </c>
      <c r="K210" s="77" t="str">
        <f>IF(ISERROR(VLOOKUP($B210&amp;" "&amp;$L210,Zoznamy!$AB$4:$AC$16,2,FALSE)),"",VLOOKUP($B210&amp;" "&amp;$L210,Zoznamy!$AB$4:$AC$16,2,FALSE))</f>
        <v/>
      </c>
      <c r="L210" s="24" t="str">
        <f>IF(ISERROR(VLOOKUP($J210,Zoznamy!$L$4:$M$7,2,FALSE)),"",VLOOKUP($J210,Zoznamy!$L$4:$M$7,2,FALSE))</f>
        <v/>
      </c>
      <c r="M210" s="24" t="str">
        <f t="shared" si="4"/>
        <v/>
      </c>
      <c r="N210" s="72" t="str">
        <f>IF(C210="nie",VLOOKUP(B210,Zoznamy!$R$4:$Z$17,9, FALSE),"Vlož hodnotu emisií")</f>
        <v>Vlož hodnotu emisií</v>
      </c>
      <c r="O210" s="123" t="str">
        <f>IF(ISERROR(VLOOKUP($E210,Zoznamy!$T$4:$Y$44,5,FALSE)),"",VLOOKUP($E210,Zoznamy!$T$4:$Y$44,5,FALSE))</f>
        <v/>
      </c>
      <c r="P210" s="32" t="str">
        <f>IF(ISERROR(VLOOKUP($E210,Zoznamy!$T$4:$Y$44,6,FALSE)),"",VLOOKUP($E210,Zoznamy!$T$4:$Y$44,6,FALSE))</f>
        <v/>
      </c>
    </row>
    <row r="211" spans="1:16" x14ac:dyDescent="0.25">
      <c r="A211" s="12"/>
      <c r="B211" s="18" t="s">
        <v>1119</v>
      </c>
      <c r="C211" s="32" t="s">
        <v>1185</v>
      </c>
      <c r="D211" s="14" t="str">
        <f>IF(ISERROR(VLOOKUP($B211,Zoznamy!$R$4:$S$16,2,FALSE)),"",VLOOKUP($B211,Zoznamy!$R$4:$S$16,2,FALSE))</f>
        <v/>
      </c>
      <c r="E211" s="18" t="s">
        <v>1187</v>
      </c>
      <c r="F211" s="18" t="s">
        <v>1259</v>
      </c>
      <c r="G211" s="12" t="s">
        <v>1153</v>
      </c>
      <c r="H211" s="12" t="s">
        <v>1153</v>
      </c>
      <c r="I211" s="24"/>
      <c r="J211" s="24" t="s">
        <v>1156</v>
      </c>
      <c r="K211" s="77" t="str">
        <f>IF(ISERROR(VLOOKUP($B211&amp;" "&amp;$L211,Zoznamy!$AB$4:$AC$16,2,FALSE)),"",VLOOKUP($B211&amp;" "&amp;$L211,Zoznamy!$AB$4:$AC$16,2,FALSE))</f>
        <v/>
      </c>
      <c r="L211" s="24" t="str">
        <f>IF(ISERROR(VLOOKUP($J211,Zoznamy!$L$4:$M$7,2,FALSE)),"",VLOOKUP($J211,Zoznamy!$L$4:$M$7,2,FALSE))</f>
        <v/>
      </c>
      <c r="M211" s="24" t="str">
        <f t="shared" si="4"/>
        <v/>
      </c>
      <c r="N211" s="72" t="str">
        <f>IF(C211="nie",VLOOKUP(B211,Zoznamy!$R$4:$Z$17,9, FALSE),"Vlož hodnotu emisií")</f>
        <v>Vlož hodnotu emisií</v>
      </c>
      <c r="O211" s="123" t="str">
        <f>IF(ISERROR(VLOOKUP($E211,Zoznamy!$T$4:$Y$44,5,FALSE)),"",VLOOKUP($E211,Zoznamy!$T$4:$Y$44,5,FALSE))</f>
        <v/>
      </c>
      <c r="P211" s="32" t="str">
        <f>IF(ISERROR(VLOOKUP($E211,Zoznamy!$T$4:$Y$44,6,FALSE)),"",VLOOKUP($E211,Zoznamy!$T$4:$Y$44,6,FALSE))</f>
        <v/>
      </c>
    </row>
    <row r="212" spans="1:16" x14ac:dyDescent="0.25">
      <c r="A212" s="12"/>
      <c r="B212" s="18" t="s">
        <v>1119</v>
      </c>
      <c r="C212" s="32" t="s">
        <v>1185</v>
      </c>
      <c r="D212" s="14" t="str">
        <f>IF(ISERROR(VLOOKUP($B212,Zoznamy!$R$4:$S$16,2,FALSE)),"",VLOOKUP($B212,Zoznamy!$R$4:$S$16,2,FALSE))</f>
        <v/>
      </c>
      <c r="E212" s="18" t="s">
        <v>1187</v>
      </c>
      <c r="F212" s="18" t="s">
        <v>1259</v>
      </c>
      <c r="G212" s="12" t="s">
        <v>1153</v>
      </c>
      <c r="H212" s="12" t="s">
        <v>1153</v>
      </c>
      <c r="I212" s="24"/>
      <c r="J212" s="24" t="s">
        <v>1156</v>
      </c>
      <c r="K212" s="77" t="str">
        <f>IF(ISERROR(VLOOKUP($B212&amp;" "&amp;$L212,Zoznamy!$AB$4:$AC$16,2,FALSE)),"",VLOOKUP($B212&amp;" "&amp;$L212,Zoznamy!$AB$4:$AC$16,2,FALSE))</f>
        <v/>
      </c>
      <c r="L212" s="24" t="str">
        <f>IF(ISERROR(VLOOKUP($J212,Zoznamy!$L$4:$M$7,2,FALSE)),"",VLOOKUP($J212,Zoznamy!$L$4:$M$7,2,FALSE))</f>
        <v/>
      </c>
      <c r="M212" s="24" t="str">
        <f t="shared" si="4"/>
        <v/>
      </c>
      <c r="N212" s="72" t="str">
        <f>IF(C212="nie",VLOOKUP(B212,Zoznamy!$R$4:$Z$17,9, FALSE),"Vlož hodnotu emisií")</f>
        <v>Vlož hodnotu emisií</v>
      </c>
      <c r="O212" s="123" t="str">
        <f>IF(ISERROR(VLOOKUP($E212,Zoznamy!$T$4:$Y$44,5,FALSE)),"",VLOOKUP($E212,Zoznamy!$T$4:$Y$44,5,FALSE))</f>
        <v/>
      </c>
      <c r="P212" s="32" t="str">
        <f>IF(ISERROR(VLOOKUP($E212,Zoznamy!$T$4:$Y$44,6,FALSE)),"",VLOOKUP($E212,Zoznamy!$T$4:$Y$44,6,FALSE))</f>
        <v/>
      </c>
    </row>
    <row r="213" spans="1:16" x14ac:dyDescent="0.25">
      <c r="A213" s="12"/>
      <c r="B213" s="18" t="s">
        <v>1119</v>
      </c>
      <c r="C213" s="32" t="s">
        <v>1185</v>
      </c>
      <c r="D213" s="14" t="str">
        <f>IF(ISERROR(VLOOKUP($B213,Zoznamy!$R$4:$S$16,2,FALSE)),"",VLOOKUP($B213,Zoznamy!$R$4:$S$16,2,FALSE))</f>
        <v/>
      </c>
      <c r="E213" s="18" t="s">
        <v>1187</v>
      </c>
      <c r="F213" s="18" t="s">
        <v>1259</v>
      </c>
      <c r="G213" s="12" t="s">
        <v>1153</v>
      </c>
      <c r="H213" s="12" t="s">
        <v>1153</v>
      </c>
      <c r="I213" s="24"/>
      <c r="J213" s="24" t="s">
        <v>1156</v>
      </c>
      <c r="K213" s="77" t="str">
        <f>IF(ISERROR(VLOOKUP($B213&amp;" "&amp;$L213,Zoznamy!$AB$4:$AC$16,2,FALSE)),"",VLOOKUP($B213&amp;" "&amp;$L213,Zoznamy!$AB$4:$AC$16,2,FALSE))</f>
        <v/>
      </c>
      <c r="L213" s="24" t="str">
        <f>IF(ISERROR(VLOOKUP($J213,Zoznamy!$L$4:$M$7,2,FALSE)),"",VLOOKUP($J213,Zoznamy!$L$4:$M$7,2,FALSE))</f>
        <v/>
      </c>
      <c r="M213" s="24" t="str">
        <f t="shared" si="4"/>
        <v/>
      </c>
      <c r="N213" s="72" t="str">
        <f>IF(C213="nie",VLOOKUP(B213,Zoznamy!$R$4:$Z$17,9, FALSE),"Vlož hodnotu emisií")</f>
        <v>Vlož hodnotu emisií</v>
      </c>
      <c r="O213" s="123" t="str">
        <f>IF(ISERROR(VLOOKUP($E213,Zoznamy!$T$4:$Y$44,5,FALSE)),"",VLOOKUP($E213,Zoznamy!$T$4:$Y$44,5,FALSE))</f>
        <v/>
      </c>
      <c r="P213" s="32" t="str">
        <f>IF(ISERROR(VLOOKUP($E213,Zoznamy!$T$4:$Y$44,6,FALSE)),"",VLOOKUP($E213,Zoznamy!$T$4:$Y$44,6,FALSE))</f>
        <v/>
      </c>
    </row>
    <row r="214" spans="1:16" x14ac:dyDescent="0.25">
      <c r="A214" s="12"/>
      <c r="B214" s="18" t="s">
        <v>1119</v>
      </c>
      <c r="C214" s="32" t="s">
        <v>1185</v>
      </c>
      <c r="D214" s="14" t="str">
        <f>IF(ISERROR(VLOOKUP($B214,Zoznamy!$R$4:$S$16,2,FALSE)),"",VLOOKUP($B214,Zoznamy!$R$4:$S$16,2,FALSE))</f>
        <v/>
      </c>
      <c r="E214" s="18" t="s">
        <v>1187</v>
      </c>
      <c r="F214" s="18" t="s">
        <v>1259</v>
      </c>
      <c r="G214" s="12" t="s">
        <v>1153</v>
      </c>
      <c r="H214" s="12" t="s">
        <v>1153</v>
      </c>
      <c r="I214" s="24"/>
      <c r="J214" s="24" t="s">
        <v>1156</v>
      </c>
      <c r="K214" s="77" t="str">
        <f>IF(ISERROR(VLOOKUP($B214&amp;" "&amp;$L214,Zoznamy!$AB$4:$AC$16,2,FALSE)),"",VLOOKUP($B214&amp;" "&amp;$L214,Zoznamy!$AB$4:$AC$16,2,FALSE))</f>
        <v/>
      </c>
      <c r="L214" s="24" t="str">
        <f>IF(ISERROR(VLOOKUP($J214,Zoznamy!$L$4:$M$7,2,FALSE)),"",VLOOKUP($J214,Zoznamy!$L$4:$M$7,2,FALSE))</f>
        <v/>
      </c>
      <c r="M214" s="24" t="str">
        <f t="shared" si="4"/>
        <v/>
      </c>
      <c r="N214" s="72" t="str">
        <f>IF(C214="nie",VLOOKUP(B214,Zoznamy!$R$4:$Z$17,9, FALSE),"Vlož hodnotu emisií")</f>
        <v>Vlož hodnotu emisií</v>
      </c>
      <c r="O214" s="123" t="str">
        <f>IF(ISERROR(VLOOKUP($E214,Zoznamy!$T$4:$Y$44,5,FALSE)),"",VLOOKUP($E214,Zoznamy!$T$4:$Y$44,5,FALSE))</f>
        <v/>
      </c>
      <c r="P214" s="32" t="str">
        <f>IF(ISERROR(VLOOKUP($E214,Zoznamy!$T$4:$Y$44,6,FALSE)),"",VLOOKUP($E214,Zoznamy!$T$4:$Y$44,6,FALSE))</f>
        <v/>
      </c>
    </row>
    <row r="215" spans="1:16" x14ac:dyDescent="0.25">
      <c r="A215" s="12"/>
      <c r="B215" s="18" t="s">
        <v>1119</v>
      </c>
      <c r="C215" s="32" t="s">
        <v>1185</v>
      </c>
      <c r="D215" s="14" t="str">
        <f>IF(ISERROR(VLOOKUP($B215,Zoznamy!$R$4:$S$16,2,FALSE)),"",VLOOKUP($B215,Zoznamy!$R$4:$S$16,2,FALSE))</f>
        <v/>
      </c>
      <c r="E215" s="18" t="s">
        <v>1187</v>
      </c>
      <c r="F215" s="18" t="s">
        <v>1259</v>
      </c>
      <c r="G215" s="12" t="s">
        <v>1153</v>
      </c>
      <c r="H215" s="12" t="s">
        <v>1153</v>
      </c>
      <c r="I215" s="24"/>
      <c r="J215" s="24" t="s">
        <v>1156</v>
      </c>
      <c r="K215" s="77" t="str">
        <f>IF(ISERROR(VLOOKUP($B215&amp;" "&amp;$L215,Zoznamy!$AB$4:$AC$16,2,FALSE)),"",VLOOKUP($B215&amp;" "&amp;$L215,Zoznamy!$AB$4:$AC$16,2,FALSE))</f>
        <v/>
      </c>
      <c r="L215" s="24" t="str">
        <f>IF(ISERROR(VLOOKUP($J215,Zoznamy!$L$4:$M$7,2,FALSE)),"",VLOOKUP($J215,Zoznamy!$L$4:$M$7,2,FALSE))</f>
        <v/>
      </c>
      <c r="M215" s="24" t="str">
        <f t="shared" si="4"/>
        <v/>
      </c>
      <c r="N215" s="72" t="str">
        <f>IF(C215="nie",VLOOKUP(B215,Zoznamy!$R$4:$Z$17,9, FALSE),"Vlož hodnotu emisií")</f>
        <v>Vlož hodnotu emisií</v>
      </c>
      <c r="O215" s="123" t="str">
        <f>IF(ISERROR(VLOOKUP($E215,Zoznamy!$T$4:$Y$44,5,FALSE)),"",VLOOKUP($E215,Zoznamy!$T$4:$Y$44,5,FALSE))</f>
        <v/>
      </c>
      <c r="P215" s="32" t="str">
        <f>IF(ISERROR(VLOOKUP($E215,Zoznamy!$T$4:$Y$44,6,FALSE)),"",VLOOKUP($E215,Zoznamy!$T$4:$Y$44,6,FALSE))</f>
        <v/>
      </c>
    </row>
    <row r="216" spans="1:16" x14ac:dyDescent="0.25">
      <c r="A216" s="12"/>
      <c r="B216" s="18" t="s">
        <v>1119</v>
      </c>
      <c r="C216" s="32" t="s">
        <v>1185</v>
      </c>
      <c r="D216" s="14" t="str">
        <f>IF(ISERROR(VLOOKUP($B216,Zoznamy!$R$4:$S$16,2,FALSE)),"",VLOOKUP($B216,Zoznamy!$R$4:$S$16,2,FALSE))</f>
        <v/>
      </c>
      <c r="E216" s="18" t="s">
        <v>1187</v>
      </c>
      <c r="F216" s="18" t="s">
        <v>1259</v>
      </c>
      <c r="G216" s="12" t="s">
        <v>1153</v>
      </c>
      <c r="H216" s="12" t="s">
        <v>1153</v>
      </c>
      <c r="I216" s="24"/>
      <c r="J216" s="24" t="s">
        <v>1156</v>
      </c>
      <c r="K216" s="77" t="str">
        <f>IF(ISERROR(VLOOKUP($B216&amp;" "&amp;$L216,Zoznamy!$AB$4:$AC$16,2,FALSE)),"",VLOOKUP($B216&amp;" "&amp;$L216,Zoznamy!$AB$4:$AC$16,2,FALSE))</f>
        <v/>
      </c>
      <c r="L216" s="24" t="str">
        <f>IF(ISERROR(VLOOKUP($J216,Zoznamy!$L$4:$M$7,2,FALSE)),"",VLOOKUP($J216,Zoznamy!$L$4:$M$7,2,FALSE))</f>
        <v/>
      </c>
      <c r="M216" s="24" t="str">
        <f t="shared" si="4"/>
        <v/>
      </c>
      <c r="N216" s="72" t="str">
        <f>IF(C216="nie",VLOOKUP(B216,Zoznamy!$R$4:$Z$17,9, FALSE),"Vlož hodnotu emisií")</f>
        <v>Vlož hodnotu emisií</v>
      </c>
      <c r="O216" s="123" t="str">
        <f>IF(ISERROR(VLOOKUP($E216,Zoznamy!$T$4:$Y$44,5,FALSE)),"",VLOOKUP($E216,Zoznamy!$T$4:$Y$44,5,FALSE))</f>
        <v/>
      </c>
      <c r="P216" s="32" t="str">
        <f>IF(ISERROR(VLOOKUP($E216,Zoznamy!$T$4:$Y$44,6,FALSE)),"",VLOOKUP($E216,Zoznamy!$T$4:$Y$44,6,FALSE))</f>
        <v/>
      </c>
    </row>
    <row r="217" spans="1:16" x14ac:dyDescent="0.25">
      <c r="A217" s="12"/>
      <c r="B217" s="18" t="s">
        <v>1119</v>
      </c>
      <c r="C217" s="32" t="s">
        <v>1185</v>
      </c>
      <c r="D217" s="14" t="str">
        <f>IF(ISERROR(VLOOKUP($B217,Zoznamy!$R$4:$S$16,2,FALSE)),"",VLOOKUP($B217,Zoznamy!$R$4:$S$16,2,FALSE))</f>
        <v/>
      </c>
      <c r="E217" s="18" t="s">
        <v>1187</v>
      </c>
      <c r="F217" s="18" t="s">
        <v>1259</v>
      </c>
      <c r="G217" s="12" t="s">
        <v>1153</v>
      </c>
      <c r="H217" s="12" t="s">
        <v>1153</v>
      </c>
      <c r="I217" s="24"/>
      <c r="J217" s="24" t="s">
        <v>1156</v>
      </c>
      <c r="K217" s="77" t="str">
        <f>IF(ISERROR(VLOOKUP($B217&amp;" "&amp;$L217,Zoznamy!$AB$4:$AC$16,2,FALSE)),"",VLOOKUP($B217&amp;" "&amp;$L217,Zoznamy!$AB$4:$AC$16,2,FALSE))</f>
        <v/>
      </c>
      <c r="L217" s="24" t="str">
        <f>IF(ISERROR(VLOOKUP($J217,Zoznamy!$L$4:$M$7,2,FALSE)),"",VLOOKUP($J217,Zoznamy!$L$4:$M$7,2,FALSE))</f>
        <v/>
      </c>
      <c r="M217" s="24" t="str">
        <f t="shared" si="4"/>
        <v/>
      </c>
      <c r="N217" s="72" t="str">
        <f>IF(C217="nie",VLOOKUP(B217,Zoznamy!$R$4:$Z$17,9, FALSE),"Vlož hodnotu emisií")</f>
        <v>Vlož hodnotu emisií</v>
      </c>
      <c r="O217" s="123" t="str">
        <f>IF(ISERROR(VLOOKUP($E217,Zoznamy!$T$4:$Y$44,5,FALSE)),"",VLOOKUP($E217,Zoznamy!$T$4:$Y$44,5,FALSE))</f>
        <v/>
      </c>
      <c r="P217" s="32" t="str">
        <f>IF(ISERROR(VLOOKUP($E217,Zoznamy!$T$4:$Y$44,6,FALSE)),"",VLOOKUP($E217,Zoznamy!$T$4:$Y$44,6,FALSE))</f>
        <v/>
      </c>
    </row>
    <row r="218" spans="1:16" x14ac:dyDescent="0.25">
      <c r="A218" s="12"/>
      <c r="B218" s="18" t="s">
        <v>1119</v>
      </c>
      <c r="C218" s="32" t="s">
        <v>1185</v>
      </c>
      <c r="D218" s="14" t="str">
        <f>IF(ISERROR(VLOOKUP($B218,Zoznamy!$R$4:$S$16,2,FALSE)),"",VLOOKUP($B218,Zoznamy!$R$4:$S$16,2,FALSE))</f>
        <v/>
      </c>
      <c r="E218" s="18" t="s">
        <v>1187</v>
      </c>
      <c r="F218" s="18" t="s">
        <v>1259</v>
      </c>
      <c r="G218" s="12" t="s">
        <v>1153</v>
      </c>
      <c r="H218" s="12" t="s">
        <v>1153</v>
      </c>
      <c r="I218" s="24"/>
      <c r="J218" s="24" t="s">
        <v>1156</v>
      </c>
      <c r="K218" s="77" t="str">
        <f>IF(ISERROR(VLOOKUP($B218&amp;" "&amp;$L218,Zoznamy!$AB$4:$AC$16,2,FALSE)),"",VLOOKUP($B218&amp;" "&amp;$L218,Zoznamy!$AB$4:$AC$16,2,FALSE))</f>
        <v/>
      </c>
      <c r="L218" s="24" t="str">
        <f>IF(ISERROR(VLOOKUP($J218,Zoznamy!$L$4:$M$7,2,FALSE)),"",VLOOKUP($J218,Zoznamy!$L$4:$M$7,2,FALSE))</f>
        <v/>
      </c>
      <c r="M218" s="24" t="str">
        <f t="shared" si="4"/>
        <v/>
      </c>
      <c r="N218" s="72" t="str">
        <f>IF(C218="nie",VLOOKUP(B218,Zoznamy!$R$4:$Z$17,9, FALSE),"Vlož hodnotu emisií")</f>
        <v>Vlož hodnotu emisií</v>
      </c>
      <c r="O218" s="123" t="str">
        <f>IF(ISERROR(VLOOKUP($E218,Zoznamy!$T$4:$Y$44,5,FALSE)),"",VLOOKUP($E218,Zoznamy!$T$4:$Y$44,5,FALSE))</f>
        <v/>
      </c>
      <c r="P218" s="32" t="str">
        <f>IF(ISERROR(VLOOKUP($E218,Zoznamy!$T$4:$Y$44,6,FALSE)),"",VLOOKUP($E218,Zoznamy!$T$4:$Y$44,6,FALSE))</f>
        <v/>
      </c>
    </row>
    <row r="219" spans="1:16" x14ac:dyDescent="0.25">
      <c r="A219" s="12"/>
      <c r="B219" s="18" t="s">
        <v>1119</v>
      </c>
      <c r="C219" s="32" t="s">
        <v>1185</v>
      </c>
      <c r="D219" s="14" t="str">
        <f>IF(ISERROR(VLOOKUP($B219,Zoznamy!$R$4:$S$16,2,FALSE)),"",VLOOKUP($B219,Zoznamy!$R$4:$S$16,2,FALSE))</f>
        <v/>
      </c>
      <c r="E219" s="18" t="s">
        <v>1187</v>
      </c>
      <c r="F219" s="18" t="s">
        <v>1259</v>
      </c>
      <c r="G219" s="12" t="s">
        <v>1153</v>
      </c>
      <c r="H219" s="12" t="s">
        <v>1153</v>
      </c>
      <c r="I219" s="24"/>
      <c r="J219" s="24" t="s">
        <v>1156</v>
      </c>
      <c r="K219" s="77" t="str">
        <f>IF(ISERROR(VLOOKUP($B219&amp;" "&amp;$L219,Zoznamy!$AB$4:$AC$16,2,FALSE)),"",VLOOKUP($B219&amp;" "&amp;$L219,Zoznamy!$AB$4:$AC$16,2,FALSE))</f>
        <v/>
      </c>
      <c r="L219" s="24" t="str">
        <f>IF(ISERROR(VLOOKUP($J219,Zoznamy!$L$4:$M$7,2,FALSE)),"",VLOOKUP($J219,Zoznamy!$L$4:$M$7,2,FALSE))</f>
        <v/>
      </c>
      <c r="M219" s="24" t="str">
        <f t="shared" si="4"/>
        <v/>
      </c>
      <c r="N219" s="72" t="str">
        <f>IF(C219="nie",VLOOKUP(B219,Zoznamy!$R$4:$Z$17,9, FALSE),"Vlož hodnotu emisií")</f>
        <v>Vlož hodnotu emisií</v>
      </c>
      <c r="O219" s="123" t="str">
        <f>IF(ISERROR(VLOOKUP($E219,Zoznamy!$T$4:$Y$44,5,FALSE)),"",VLOOKUP($E219,Zoznamy!$T$4:$Y$44,5,FALSE))</f>
        <v/>
      </c>
      <c r="P219" s="32" t="str">
        <f>IF(ISERROR(VLOOKUP($E219,Zoznamy!$T$4:$Y$44,6,FALSE)),"",VLOOKUP($E219,Zoznamy!$T$4:$Y$44,6,FALSE))</f>
        <v/>
      </c>
    </row>
    <row r="220" spans="1:16" x14ac:dyDescent="0.25">
      <c r="A220" s="12"/>
      <c r="B220" s="18" t="s">
        <v>1119</v>
      </c>
      <c r="C220" s="32" t="s">
        <v>1185</v>
      </c>
      <c r="D220" s="14" t="str">
        <f>IF(ISERROR(VLOOKUP($B220,Zoznamy!$R$4:$S$16,2,FALSE)),"",VLOOKUP($B220,Zoznamy!$R$4:$S$16,2,FALSE))</f>
        <v/>
      </c>
      <c r="E220" s="18" t="s">
        <v>1187</v>
      </c>
      <c r="F220" s="18" t="s">
        <v>1259</v>
      </c>
      <c r="G220" s="12" t="s">
        <v>1153</v>
      </c>
      <c r="H220" s="12" t="s">
        <v>1153</v>
      </c>
      <c r="I220" s="24"/>
      <c r="J220" s="24" t="s">
        <v>1156</v>
      </c>
      <c r="K220" s="77" t="str">
        <f>IF(ISERROR(VLOOKUP($B220&amp;" "&amp;$L220,Zoznamy!$AB$4:$AC$16,2,FALSE)),"",VLOOKUP($B220&amp;" "&amp;$L220,Zoznamy!$AB$4:$AC$16,2,FALSE))</f>
        <v/>
      </c>
      <c r="L220" s="24" t="str">
        <f>IF(ISERROR(VLOOKUP($J220,Zoznamy!$L$4:$M$7,2,FALSE)),"",VLOOKUP($J220,Zoznamy!$L$4:$M$7,2,FALSE))</f>
        <v/>
      </c>
      <c r="M220" s="24" t="str">
        <f t="shared" si="4"/>
        <v/>
      </c>
      <c r="N220" s="72" t="str">
        <f>IF(C220="nie",VLOOKUP(B220,Zoznamy!$R$4:$Z$17,9, FALSE),"Vlož hodnotu emisií")</f>
        <v>Vlož hodnotu emisií</v>
      </c>
      <c r="O220" s="123" t="str">
        <f>IF(ISERROR(VLOOKUP($E220,Zoznamy!$T$4:$Y$44,5,FALSE)),"",VLOOKUP($E220,Zoznamy!$T$4:$Y$44,5,FALSE))</f>
        <v/>
      </c>
      <c r="P220" s="32" t="str">
        <f>IF(ISERROR(VLOOKUP($E220,Zoznamy!$T$4:$Y$44,6,FALSE)),"",VLOOKUP($E220,Zoznamy!$T$4:$Y$44,6,FALSE))</f>
        <v/>
      </c>
    </row>
    <row r="221" spans="1:16" x14ac:dyDescent="0.25">
      <c r="A221" s="12"/>
      <c r="B221" s="18" t="s">
        <v>1119</v>
      </c>
      <c r="C221" s="32" t="s">
        <v>1185</v>
      </c>
      <c r="D221" s="14" t="str">
        <f>IF(ISERROR(VLOOKUP($B221,Zoznamy!$R$4:$S$16,2,FALSE)),"",VLOOKUP($B221,Zoznamy!$R$4:$S$16,2,FALSE))</f>
        <v/>
      </c>
      <c r="E221" s="18" t="s">
        <v>1187</v>
      </c>
      <c r="F221" s="18" t="s">
        <v>1259</v>
      </c>
      <c r="G221" s="12" t="s">
        <v>1153</v>
      </c>
      <c r="H221" s="12" t="s">
        <v>1153</v>
      </c>
      <c r="I221" s="24"/>
      <c r="J221" s="24" t="s">
        <v>1156</v>
      </c>
      <c r="K221" s="77" t="str">
        <f>IF(ISERROR(VLOOKUP($B221&amp;" "&amp;$L221,Zoznamy!$AB$4:$AC$16,2,FALSE)),"",VLOOKUP($B221&amp;" "&amp;$L221,Zoznamy!$AB$4:$AC$16,2,FALSE))</f>
        <v/>
      </c>
      <c r="L221" s="24" t="str">
        <f>IF(ISERROR(VLOOKUP($J221,Zoznamy!$L$4:$M$7,2,FALSE)),"",VLOOKUP($J221,Zoznamy!$L$4:$M$7,2,FALSE))</f>
        <v/>
      </c>
      <c r="M221" s="24" t="str">
        <f t="shared" si="4"/>
        <v/>
      </c>
      <c r="N221" s="72" t="str">
        <f>IF(C221="nie",VLOOKUP(B221,Zoznamy!$R$4:$Z$17,9, FALSE),"Vlož hodnotu emisií")</f>
        <v>Vlož hodnotu emisií</v>
      </c>
      <c r="O221" s="123" t="str">
        <f>IF(ISERROR(VLOOKUP($E221,Zoznamy!$T$4:$Y$44,5,FALSE)),"",VLOOKUP($E221,Zoznamy!$T$4:$Y$44,5,FALSE))</f>
        <v/>
      </c>
      <c r="P221" s="32" t="str">
        <f>IF(ISERROR(VLOOKUP($E221,Zoznamy!$T$4:$Y$44,6,FALSE)),"",VLOOKUP($E221,Zoznamy!$T$4:$Y$44,6,FALSE))</f>
        <v/>
      </c>
    </row>
    <row r="222" spans="1:16" x14ac:dyDescent="0.25">
      <c r="A222" s="12"/>
      <c r="B222" s="18" t="s">
        <v>1119</v>
      </c>
      <c r="C222" s="32" t="s">
        <v>1185</v>
      </c>
      <c r="D222" s="14" t="str">
        <f>IF(ISERROR(VLOOKUP($B222,Zoznamy!$R$4:$S$16,2,FALSE)),"",VLOOKUP($B222,Zoznamy!$R$4:$S$16,2,FALSE))</f>
        <v/>
      </c>
      <c r="E222" s="18" t="s">
        <v>1187</v>
      </c>
      <c r="F222" s="18" t="s">
        <v>1259</v>
      </c>
      <c r="G222" s="12" t="s">
        <v>1153</v>
      </c>
      <c r="H222" s="12" t="s">
        <v>1153</v>
      </c>
      <c r="I222" s="24"/>
      <c r="J222" s="24" t="s">
        <v>1156</v>
      </c>
      <c r="K222" s="77" t="str">
        <f>IF(ISERROR(VLOOKUP($B222&amp;" "&amp;$L222,Zoznamy!$AB$4:$AC$16,2,FALSE)),"",VLOOKUP($B222&amp;" "&amp;$L222,Zoznamy!$AB$4:$AC$16,2,FALSE))</f>
        <v/>
      </c>
      <c r="L222" s="24" t="str">
        <f>IF(ISERROR(VLOOKUP($J222,Zoznamy!$L$4:$M$7,2,FALSE)),"",VLOOKUP($J222,Zoznamy!$L$4:$M$7,2,FALSE))</f>
        <v/>
      </c>
      <c r="M222" s="24" t="str">
        <f t="shared" si="4"/>
        <v/>
      </c>
      <c r="N222" s="72" t="str">
        <f>IF(C222="nie",VLOOKUP(B222,Zoznamy!$R$4:$Z$17,9, FALSE),"Vlož hodnotu emisií")</f>
        <v>Vlož hodnotu emisií</v>
      </c>
      <c r="O222" s="123" t="str">
        <f>IF(ISERROR(VLOOKUP($E222,Zoznamy!$T$4:$Y$44,5,FALSE)),"",VLOOKUP($E222,Zoznamy!$T$4:$Y$44,5,FALSE))</f>
        <v/>
      </c>
      <c r="P222" s="32" t="str">
        <f>IF(ISERROR(VLOOKUP($E222,Zoznamy!$T$4:$Y$44,6,FALSE)),"",VLOOKUP($E222,Zoznamy!$T$4:$Y$44,6,FALSE))</f>
        <v/>
      </c>
    </row>
    <row r="223" spans="1:16" x14ac:dyDescent="0.25">
      <c r="A223" s="12"/>
      <c r="B223" s="18" t="s">
        <v>1119</v>
      </c>
      <c r="C223" s="32" t="s">
        <v>1185</v>
      </c>
      <c r="D223" s="14" t="str">
        <f>IF(ISERROR(VLOOKUP($B223,Zoznamy!$R$4:$S$16,2,FALSE)),"",VLOOKUP($B223,Zoznamy!$R$4:$S$16,2,FALSE))</f>
        <v/>
      </c>
      <c r="E223" s="18" t="s">
        <v>1187</v>
      </c>
      <c r="F223" s="18" t="s">
        <v>1259</v>
      </c>
      <c r="G223" s="12" t="s">
        <v>1153</v>
      </c>
      <c r="H223" s="12" t="s">
        <v>1153</v>
      </c>
      <c r="I223" s="24"/>
      <c r="J223" s="24" t="s">
        <v>1156</v>
      </c>
      <c r="K223" s="77" t="str">
        <f>IF(ISERROR(VLOOKUP($B223&amp;" "&amp;$L223,Zoznamy!$AB$4:$AC$16,2,FALSE)),"",VLOOKUP($B223&amp;" "&amp;$L223,Zoznamy!$AB$4:$AC$16,2,FALSE))</f>
        <v/>
      </c>
      <c r="L223" s="24" t="str">
        <f>IF(ISERROR(VLOOKUP($J223,Zoznamy!$L$4:$M$7,2,FALSE)),"",VLOOKUP($J223,Zoznamy!$L$4:$M$7,2,FALSE))</f>
        <v/>
      </c>
      <c r="M223" s="24" t="str">
        <f t="shared" si="4"/>
        <v/>
      </c>
      <c r="N223" s="72" t="str">
        <f>IF(C223="nie",VLOOKUP(B223,Zoznamy!$R$4:$Z$17,9, FALSE),"Vlož hodnotu emisií")</f>
        <v>Vlož hodnotu emisií</v>
      </c>
      <c r="O223" s="123" t="str">
        <f>IF(ISERROR(VLOOKUP($E223,Zoznamy!$T$4:$Y$44,5,FALSE)),"",VLOOKUP($E223,Zoznamy!$T$4:$Y$44,5,FALSE))</f>
        <v/>
      </c>
      <c r="P223" s="32" t="str">
        <f>IF(ISERROR(VLOOKUP($E223,Zoznamy!$T$4:$Y$44,6,FALSE)),"",VLOOKUP($E223,Zoznamy!$T$4:$Y$44,6,FALSE))</f>
        <v/>
      </c>
    </row>
    <row r="224" spans="1:16" x14ac:dyDescent="0.25">
      <c r="A224" s="12"/>
      <c r="B224" s="18" t="s">
        <v>1119</v>
      </c>
      <c r="C224" s="32" t="s">
        <v>1185</v>
      </c>
      <c r="D224" s="14" t="str">
        <f>IF(ISERROR(VLOOKUP($B224,Zoznamy!$R$4:$S$16,2,FALSE)),"",VLOOKUP($B224,Zoznamy!$R$4:$S$16,2,FALSE))</f>
        <v/>
      </c>
      <c r="E224" s="18" t="s">
        <v>1187</v>
      </c>
      <c r="F224" s="18" t="s">
        <v>1259</v>
      </c>
      <c r="G224" s="12" t="s">
        <v>1153</v>
      </c>
      <c r="H224" s="12" t="s">
        <v>1153</v>
      </c>
      <c r="I224" s="24"/>
      <c r="J224" s="24" t="s">
        <v>1156</v>
      </c>
      <c r="K224" s="77" t="str">
        <f>IF(ISERROR(VLOOKUP($B224&amp;" "&amp;$L224,Zoznamy!$AB$4:$AC$16,2,FALSE)),"",VLOOKUP($B224&amp;" "&amp;$L224,Zoznamy!$AB$4:$AC$16,2,FALSE))</f>
        <v/>
      </c>
      <c r="L224" s="24" t="str">
        <f>IF(ISERROR(VLOOKUP($J224,Zoznamy!$L$4:$M$7,2,FALSE)),"",VLOOKUP($J224,Zoznamy!$L$4:$M$7,2,FALSE))</f>
        <v/>
      </c>
      <c r="M224" s="24" t="str">
        <f t="shared" si="4"/>
        <v/>
      </c>
      <c r="N224" s="72" t="str">
        <f>IF(C224="nie",VLOOKUP(B224,Zoznamy!$R$4:$Z$17,9, FALSE),"Vlož hodnotu emisií")</f>
        <v>Vlož hodnotu emisií</v>
      </c>
      <c r="O224" s="123" t="str">
        <f>IF(ISERROR(VLOOKUP($E224,Zoznamy!$T$4:$Y$44,5,FALSE)),"",VLOOKUP($E224,Zoznamy!$T$4:$Y$44,5,FALSE))</f>
        <v/>
      </c>
      <c r="P224" s="32" t="str">
        <f>IF(ISERROR(VLOOKUP($E224,Zoznamy!$T$4:$Y$44,6,FALSE)),"",VLOOKUP($E224,Zoznamy!$T$4:$Y$44,6,FALSE))</f>
        <v/>
      </c>
    </row>
    <row r="225" spans="1:16" x14ac:dyDescent="0.25">
      <c r="A225" s="12"/>
      <c r="B225" s="18" t="s">
        <v>1119</v>
      </c>
      <c r="C225" s="32" t="s">
        <v>1185</v>
      </c>
      <c r="D225" s="14" t="str">
        <f>IF(ISERROR(VLOOKUP($B225,Zoznamy!$R$4:$S$16,2,FALSE)),"",VLOOKUP($B225,Zoznamy!$R$4:$S$16,2,FALSE))</f>
        <v/>
      </c>
      <c r="E225" s="18" t="s">
        <v>1187</v>
      </c>
      <c r="F225" s="18" t="s">
        <v>1259</v>
      </c>
      <c r="G225" s="12" t="s">
        <v>1153</v>
      </c>
      <c r="H225" s="12" t="s">
        <v>1153</v>
      </c>
      <c r="I225" s="24"/>
      <c r="J225" s="24" t="s">
        <v>1156</v>
      </c>
      <c r="K225" s="77" t="str">
        <f>IF(ISERROR(VLOOKUP($B225&amp;" "&amp;$L225,Zoznamy!$AB$4:$AC$16,2,FALSE)),"",VLOOKUP($B225&amp;" "&amp;$L225,Zoznamy!$AB$4:$AC$16,2,FALSE))</f>
        <v/>
      </c>
      <c r="L225" s="24" t="str">
        <f>IF(ISERROR(VLOOKUP($J225,Zoznamy!$L$4:$M$7,2,FALSE)),"",VLOOKUP($J225,Zoznamy!$L$4:$M$7,2,FALSE))</f>
        <v/>
      </c>
      <c r="M225" s="24" t="str">
        <f t="shared" si="4"/>
        <v/>
      </c>
      <c r="N225" s="72" t="str">
        <f>IF(C225="nie",VLOOKUP(B225,Zoznamy!$R$4:$Z$17,9, FALSE),"Vlož hodnotu emisií")</f>
        <v>Vlož hodnotu emisií</v>
      </c>
      <c r="O225" s="123" t="str">
        <f>IF(ISERROR(VLOOKUP($E225,Zoznamy!$T$4:$Y$44,5,FALSE)),"",VLOOKUP($E225,Zoznamy!$T$4:$Y$44,5,FALSE))</f>
        <v/>
      </c>
      <c r="P225" s="32" t="str">
        <f>IF(ISERROR(VLOOKUP($E225,Zoznamy!$T$4:$Y$44,6,FALSE)),"",VLOOKUP($E225,Zoznamy!$T$4:$Y$44,6,FALSE))</f>
        <v/>
      </c>
    </row>
    <row r="226" spans="1:16" x14ac:dyDescent="0.25">
      <c r="A226" s="12"/>
      <c r="B226" s="18" t="s">
        <v>1119</v>
      </c>
      <c r="C226" s="32" t="s">
        <v>1185</v>
      </c>
      <c r="D226" s="14" t="str">
        <f>IF(ISERROR(VLOOKUP($B226,Zoznamy!$R$4:$S$16,2,FALSE)),"",VLOOKUP($B226,Zoznamy!$R$4:$S$16,2,FALSE))</f>
        <v/>
      </c>
      <c r="E226" s="18" t="s">
        <v>1187</v>
      </c>
      <c r="F226" s="18" t="s">
        <v>1259</v>
      </c>
      <c r="G226" s="12" t="s">
        <v>1153</v>
      </c>
      <c r="H226" s="12" t="s">
        <v>1153</v>
      </c>
      <c r="I226" s="24"/>
      <c r="J226" s="24" t="s">
        <v>1156</v>
      </c>
      <c r="K226" s="77" t="str">
        <f>IF(ISERROR(VLOOKUP($B226&amp;" "&amp;$L226,Zoznamy!$AB$4:$AC$16,2,FALSE)),"",VLOOKUP($B226&amp;" "&amp;$L226,Zoznamy!$AB$4:$AC$16,2,FALSE))</f>
        <v/>
      </c>
      <c r="L226" s="24" t="str">
        <f>IF(ISERROR(VLOOKUP($J226,Zoznamy!$L$4:$M$7,2,FALSE)),"",VLOOKUP($J226,Zoznamy!$L$4:$M$7,2,FALSE))</f>
        <v/>
      </c>
      <c r="M226" s="24" t="str">
        <f t="shared" si="4"/>
        <v/>
      </c>
      <c r="N226" s="72" t="str">
        <f>IF(C226="nie",VLOOKUP(B226,Zoznamy!$R$4:$Z$17,9, FALSE),"Vlož hodnotu emisií")</f>
        <v>Vlož hodnotu emisií</v>
      </c>
      <c r="O226" s="123" t="str">
        <f>IF(ISERROR(VLOOKUP($E226,Zoznamy!$T$4:$Y$44,5,FALSE)),"",VLOOKUP($E226,Zoznamy!$T$4:$Y$44,5,FALSE))</f>
        <v/>
      </c>
      <c r="P226" s="32" t="str">
        <f>IF(ISERROR(VLOOKUP($E226,Zoznamy!$T$4:$Y$44,6,FALSE)),"",VLOOKUP($E226,Zoznamy!$T$4:$Y$44,6,FALSE))</f>
        <v/>
      </c>
    </row>
    <row r="227" spans="1:16" x14ac:dyDescent="0.25">
      <c r="A227" s="12"/>
      <c r="B227" s="18" t="s">
        <v>1119</v>
      </c>
      <c r="C227" s="32" t="s">
        <v>1185</v>
      </c>
      <c r="D227" s="14" t="str">
        <f>IF(ISERROR(VLOOKUP($B227,Zoznamy!$R$4:$S$16,2,FALSE)),"",VLOOKUP($B227,Zoznamy!$R$4:$S$16,2,FALSE))</f>
        <v/>
      </c>
      <c r="E227" s="18" t="s">
        <v>1187</v>
      </c>
      <c r="F227" s="18" t="s">
        <v>1259</v>
      </c>
      <c r="G227" s="12" t="s">
        <v>1153</v>
      </c>
      <c r="H227" s="12" t="s">
        <v>1153</v>
      </c>
      <c r="I227" s="24"/>
      <c r="J227" s="24" t="s">
        <v>1156</v>
      </c>
      <c r="K227" s="77" t="str">
        <f>IF(ISERROR(VLOOKUP($B227&amp;" "&amp;$L227,Zoznamy!$AB$4:$AC$16,2,FALSE)),"",VLOOKUP($B227&amp;" "&amp;$L227,Zoznamy!$AB$4:$AC$16,2,FALSE))</f>
        <v/>
      </c>
      <c r="L227" s="24" t="str">
        <f>IF(ISERROR(VLOOKUP($J227,Zoznamy!$L$4:$M$7,2,FALSE)),"",VLOOKUP($J227,Zoznamy!$L$4:$M$7,2,FALSE))</f>
        <v/>
      </c>
      <c r="M227" s="24" t="str">
        <f t="shared" si="4"/>
        <v/>
      </c>
      <c r="N227" s="72" t="str">
        <f>IF(C227="nie",VLOOKUP(B227,Zoznamy!$R$4:$Z$17,9, FALSE),"Vlož hodnotu emisií")</f>
        <v>Vlož hodnotu emisií</v>
      </c>
      <c r="O227" s="123" t="str">
        <f>IF(ISERROR(VLOOKUP($E227,Zoznamy!$T$4:$Y$44,5,FALSE)),"",VLOOKUP($E227,Zoznamy!$T$4:$Y$44,5,FALSE))</f>
        <v/>
      </c>
      <c r="P227" s="32" t="str">
        <f>IF(ISERROR(VLOOKUP($E227,Zoznamy!$T$4:$Y$44,6,FALSE)),"",VLOOKUP($E227,Zoznamy!$T$4:$Y$44,6,FALSE))</f>
        <v/>
      </c>
    </row>
    <row r="228" spans="1:16" x14ac:dyDescent="0.25">
      <c r="A228" s="12"/>
      <c r="B228" s="18" t="s">
        <v>1119</v>
      </c>
      <c r="C228" s="32" t="s">
        <v>1185</v>
      </c>
      <c r="D228" s="14" t="str">
        <f>IF(ISERROR(VLOOKUP($B228,Zoznamy!$R$4:$S$16,2,FALSE)),"",VLOOKUP($B228,Zoznamy!$R$4:$S$16,2,FALSE))</f>
        <v/>
      </c>
      <c r="E228" s="18" t="s">
        <v>1187</v>
      </c>
      <c r="F228" s="18" t="s">
        <v>1259</v>
      </c>
      <c r="G228" s="12" t="s">
        <v>1153</v>
      </c>
      <c r="H228" s="12" t="s">
        <v>1153</v>
      </c>
      <c r="I228" s="24"/>
      <c r="J228" s="24" t="s">
        <v>1156</v>
      </c>
      <c r="K228" s="77" t="str">
        <f>IF(ISERROR(VLOOKUP($B228&amp;" "&amp;$L228,Zoznamy!$AB$4:$AC$16,2,FALSE)),"",VLOOKUP($B228&amp;" "&amp;$L228,Zoznamy!$AB$4:$AC$16,2,FALSE))</f>
        <v/>
      </c>
      <c r="L228" s="24" t="str">
        <f>IF(ISERROR(VLOOKUP($J228,Zoznamy!$L$4:$M$7,2,FALSE)),"",VLOOKUP($J228,Zoznamy!$L$4:$M$7,2,FALSE))</f>
        <v/>
      </c>
      <c r="M228" s="24" t="str">
        <f t="shared" si="4"/>
        <v/>
      </c>
      <c r="N228" s="72" t="str">
        <f>IF(C228="nie",VLOOKUP(B228,Zoznamy!$R$4:$Z$17,9, FALSE),"Vlož hodnotu emisií")</f>
        <v>Vlož hodnotu emisií</v>
      </c>
      <c r="O228" s="123" t="str">
        <f>IF(ISERROR(VLOOKUP($E228,Zoznamy!$T$4:$Y$44,5,FALSE)),"",VLOOKUP($E228,Zoznamy!$T$4:$Y$44,5,FALSE))</f>
        <v/>
      </c>
      <c r="P228" s="32" t="str">
        <f>IF(ISERROR(VLOOKUP($E228,Zoznamy!$T$4:$Y$44,6,FALSE)),"",VLOOKUP($E228,Zoznamy!$T$4:$Y$44,6,FALSE))</f>
        <v/>
      </c>
    </row>
    <row r="229" spans="1:16" x14ac:dyDescent="0.25">
      <c r="A229" s="12"/>
      <c r="B229" s="18" t="s">
        <v>1119</v>
      </c>
      <c r="C229" s="32" t="s">
        <v>1185</v>
      </c>
      <c r="D229" s="14" t="str">
        <f>IF(ISERROR(VLOOKUP($B229,Zoznamy!$R$4:$S$16,2,FALSE)),"",VLOOKUP($B229,Zoznamy!$R$4:$S$16,2,FALSE))</f>
        <v/>
      </c>
      <c r="E229" s="18" t="s">
        <v>1187</v>
      </c>
      <c r="F229" s="18" t="s">
        <v>1259</v>
      </c>
      <c r="G229" s="12" t="s">
        <v>1153</v>
      </c>
      <c r="H229" s="12" t="s">
        <v>1153</v>
      </c>
      <c r="I229" s="24"/>
      <c r="J229" s="24" t="s">
        <v>1156</v>
      </c>
      <c r="K229" s="77" t="str">
        <f>IF(ISERROR(VLOOKUP($B229&amp;" "&amp;$L229,Zoznamy!$AB$4:$AC$16,2,FALSE)),"",VLOOKUP($B229&amp;" "&amp;$L229,Zoznamy!$AB$4:$AC$16,2,FALSE))</f>
        <v/>
      </c>
      <c r="L229" s="24" t="str">
        <f>IF(ISERROR(VLOOKUP($J229,Zoznamy!$L$4:$M$7,2,FALSE)),"",VLOOKUP($J229,Zoznamy!$L$4:$M$7,2,FALSE))</f>
        <v/>
      </c>
      <c r="M229" s="24" t="str">
        <f t="shared" si="4"/>
        <v/>
      </c>
      <c r="N229" s="72" t="str">
        <f>IF(C229="nie",VLOOKUP(B229,Zoznamy!$R$4:$Z$17,9, FALSE),"Vlož hodnotu emisií")</f>
        <v>Vlož hodnotu emisií</v>
      </c>
      <c r="O229" s="123" t="str">
        <f>IF(ISERROR(VLOOKUP($E229,Zoznamy!$T$4:$Y$44,5,FALSE)),"",VLOOKUP($E229,Zoznamy!$T$4:$Y$44,5,FALSE))</f>
        <v/>
      </c>
      <c r="P229" s="32" t="str">
        <f>IF(ISERROR(VLOOKUP($E229,Zoznamy!$T$4:$Y$44,6,FALSE)),"",VLOOKUP($E229,Zoznamy!$T$4:$Y$44,6,FALSE))</f>
        <v/>
      </c>
    </row>
    <row r="230" spans="1:16" x14ac:dyDescent="0.25">
      <c r="A230" s="12"/>
      <c r="B230" s="18" t="s">
        <v>1119</v>
      </c>
      <c r="C230" s="32" t="s">
        <v>1185</v>
      </c>
      <c r="D230" s="14" t="str">
        <f>IF(ISERROR(VLOOKUP($B230,Zoznamy!$R$4:$S$16,2,FALSE)),"",VLOOKUP($B230,Zoznamy!$R$4:$S$16,2,FALSE))</f>
        <v/>
      </c>
      <c r="E230" s="18" t="s">
        <v>1187</v>
      </c>
      <c r="F230" s="18" t="s">
        <v>1259</v>
      </c>
      <c r="G230" s="12" t="s">
        <v>1153</v>
      </c>
      <c r="H230" s="12" t="s">
        <v>1153</v>
      </c>
      <c r="I230" s="24"/>
      <c r="J230" s="24" t="s">
        <v>1156</v>
      </c>
      <c r="K230" s="77" t="str">
        <f>IF(ISERROR(VLOOKUP($B230&amp;" "&amp;$L230,Zoznamy!$AB$4:$AC$16,2,FALSE)),"",VLOOKUP($B230&amp;" "&amp;$L230,Zoznamy!$AB$4:$AC$16,2,FALSE))</f>
        <v/>
      </c>
      <c r="L230" s="24" t="str">
        <f>IF(ISERROR(VLOOKUP($J230,Zoznamy!$L$4:$M$7,2,FALSE)),"",VLOOKUP($J230,Zoznamy!$L$4:$M$7,2,FALSE))</f>
        <v/>
      </c>
      <c r="M230" s="24" t="str">
        <f t="shared" si="4"/>
        <v/>
      </c>
      <c r="N230" s="72" t="str">
        <f>IF(C230="nie",VLOOKUP(B230,Zoznamy!$R$4:$Z$17,9, FALSE),"Vlož hodnotu emisií")</f>
        <v>Vlož hodnotu emisií</v>
      </c>
      <c r="O230" s="123" t="str">
        <f>IF(ISERROR(VLOOKUP($E230,Zoznamy!$T$4:$Y$44,5,FALSE)),"",VLOOKUP($E230,Zoznamy!$T$4:$Y$44,5,FALSE))</f>
        <v/>
      </c>
      <c r="P230" s="32" t="str">
        <f>IF(ISERROR(VLOOKUP($E230,Zoznamy!$T$4:$Y$44,6,FALSE)),"",VLOOKUP($E230,Zoznamy!$T$4:$Y$44,6,FALSE))</f>
        <v/>
      </c>
    </row>
    <row r="231" spans="1:16" x14ac:dyDescent="0.25">
      <c r="A231" s="12"/>
      <c r="B231" s="18" t="s">
        <v>1119</v>
      </c>
      <c r="C231" s="32" t="s">
        <v>1185</v>
      </c>
      <c r="D231" s="14" t="str">
        <f>IF(ISERROR(VLOOKUP($B231,Zoznamy!$R$4:$S$16,2,FALSE)),"",VLOOKUP($B231,Zoznamy!$R$4:$S$16,2,FALSE))</f>
        <v/>
      </c>
      <c r="E231" s="18" t="s">
        <v>1187</v>
      </c>
      <c r="F231" s="18" t="s">
        <v>1259</v>
      </c>
      <c r="G231" s="12" t="s">
        <v>1153</v>
      </c>
      <c r="H231" s="12" t="s">
        <v>1153</v>
      </c>
      <c r="I231" s="24"/>
      <c r="J231" s="24" t="s">
        <v>1156</v>
      </c>
      <c r="K231" s="77" t="str">
        <f>IF(ISERROR(VLOOKUP($B231&amp;" "&amp;$L231,Zoznamy!$AB$4:$AC$16,2,FALSE)),"",VLOOKUP($B231&amp;" "&amp;$L231,Zoznamy!$AB$4:$AC$16,2,FALSE))</f>
        <v/>
      </c>
      <c r="L231" s="24" t="str">
        <f>IF(ISERROR(VLOOKUP($J231,Zoznamy!$L$4:$M$7,2,FALSE)),"",VLOOKUP($J231,Zoznamy!$L$4:$M$7,2,FALSE))</f>
        <v/>
      </c>
      <c r="M231" s="24" t="str">
        <f t="shared" si="4"/>
        <v/>
      </c>
      <c r="N231" s="72" t="str">
        <f>IF(C231="nie",VLOOKUP(B231,Zoznamy!$R$4:$Z$17,9, FALSE),"Vlož hodnotu emisií")</f>
        <v>Vlož hodnotu emisií</v>
      </c>
      <c r="O231" s="123" t="str">
        <f>IF(ISERROR(VLOOKUP($E231,Zoznamy!$T$4:$Y$44,5,FALSE)),"",VLOOKUP($E231,Zoznamy!$T$4:$Y$44,5,FALSE))</f>
        <v/>
      </c>
      <c r="P231" s="32" t="str">
        <f>IF(ISERROR(VLOOKUP($E231,Zoznamy!$T$4:$Y$44,6,FALSE)),"",VLOOKUP($E231,Zoznamy!$T$4:$Y$44,6,FALSE))</f>
        <v/>
      </c>
    </row>
    <row r="232" spans="1:16" x14ac:dyDescent="0.25">
      <c r="A232" s="12"/>
      <c r="B232" s="18" t="s">
        <v>1119</v>
      </c>
      <c r="C232" s="32" t="s">
        <v>1185</v>
      </c>
      <c r="D232" s="14" t="str">
        <f>IF(ISERROR(VLOOKUP($B232,Zoznamy!$R$4:$S$16,2,FALSE)),"",VLOOKUP($B232,Zoznamy!$R$4:$S$16,2,FALSE))</f>
        <v/>
      </c>
      <c r="E232" s="18" t="s">
        <v>1187</v>
      </c>
      <c r="F232" s="18" t="s">
        <v>1259</v>
      </c>
      <c r="G232" s="12" t="s">
        <v>1153</v>
      </c>
      <c r="H232" s="12" t="s">
        <v>1153</v>
      </c>
      <c r="I232" s="24"/>
      <c r="J232" s="24" t="s">
        <v>1156</v>
      </c>
      <c r="K232" s="77" t="str">
        <f>IF(ISERROR(VLOOKUP($B232&amp;" "&amp;$L232,Zoznamy!$AB$4:$AC$16,2,FALSE)),"",VLOOKUP($B232&amp;" "&amp;$L232,Zoznamy!$AB$4:$AC$16,2,FALSE))</f>
        <v/>
      </c>
      <c r="L232" s="24" t="str">
        <f>IF(ISERROR(VLOOKUP($J232,Zoznamy!$L$4:$M$7,2,FALSE)),"",VLOOKUP($J232,Zoznamy!$L$4:$M$7,2,FALSE))</f>
        <v/>
      </c>
      <c r="M232" s="24" t="str">
        <f t="shared" si="4"/>
        <v/>
      </c>
      <c r="N232" s="72" t="str">
        <f>IF(C232="nie",VLOOKUP(B232,Zoznamy!$R$4:$Z$17,9, FALSE),"Vlož hodnotu emisií")</f>
        <v>Vlož hodnotu emisií</v>
      </c>
      <c r="O232" s="123" t="str">
        <f>IF(ISERROR(VLOOKUP($E232,Zoznamy!$T$4:$Y$44,5,FALSE)),"",VLOOKUP($E232,Zoznamy!$T$4:$Y$44,5,FALSE))</f>
        <v/>
      </c>
      <c r="P232" s="32" t="str">
        <f>IF(ISERROR(VLOOKUP($E232,Zoznamy!$T$4:$Y$44,6,FALSE)),"",VLOOKUP($E232,Zoznamy!$T$4:$Y$44,6,FALSE))</f>
        <v/>
      </c>
    </row>
    <row r="233" spans="1:16" x14ac:dyDescent="0.25">
      <c r="A233" s="12"/>
      <c r="B233" s="18" t="s">
        <v>1119</v>
      </c>
      <c r="C233" s="32" t="s">
        <v>1185</v>
      </c>
      <c r="D233" s="14" t="str">
        <f>IF(ISERROR(VLOOKUP($B233,Zoznamy!$R$4:$S$16,2,FALSE)),"",VLOOKUP($B233,Zoznamy!$R$4:$S$16,2,FALSE))</f>
        <v/>
      </c>
      <c r="E233" s="18" t="s">
        <v>1187</v>
      </c>
      <c r="F233" s="18" t="s">
        <v>1259</v>
      </c>
      <c r="G233" s="12" t="s">
        <v>1153</v>
      </c>
      <c r="H233" s="12" t="s">
        <v>1153</v>
      </c>
      <c r="I233" s="24"/>
      <c r="J233" s="24" t="s">
        <v>1156</v>
      </c>
      <c r="K233" s="77" t="str">
        <f>IF(ISERROR(VLOOKUP($B233&amp;" "&amp;$L233,Zoznamy!$AB$4:$AC$16,2,FALSE)),"",VLOOKUP($B233&amp;" "&amp;$L233,Zoznamy!$AB$4:$AC$16,2,FALSE))</f>
        <v/>
      </c>
      <c r="L233" s="24" t="str">
        <f>IF(ISERROR(VLOOKUP($J233,Zoznamy!$L$4:$M$7,2,FALSE)),"",VLOOKUP($J233,Zoznamy!$L$4:$M$7,2,FALSE))</f>
        <v/>
      </c>
      <c r="M233" s="24" t="str">
        <f t="shared" si="4"/>
        <v/>
      </c>
      <c r="N233" s="72" t="str">
        <f>IF(C233="nie",VLOOKUP(B233,Zoznamy!$R$4:$Z$17,9, FALSE),"Vlož hodnotu emisií")</f>
        <v>Vlož hodnotu emisií</v>
      </c>
      <c r="O233" s="123" t="str">
        <f>IF(ISERROR(VLOOKUP($E233,Zoznamy!$T$4:$Y$44,5,FALSE)),"",VLOOKUP($E233,Zoznamy!$T$4:$Y$44,5,FALSE))</f>
        <v/>
      </c>
      <c r="P233" s="32" t="str">
        <f>IF(ISERROR(VLOOKUP($E233,Zoznamy!$T$4:$Y$44,6,FALSE)),"",VLOOKUP($E233,Zoznamy!$T$4:$Y$44,6,FALSE))</f>
        <v/>
      </c>
    </row>
    <row r="234" spans="1:16" x14ac:dyDescent="0.25">
      <c r="A234" s="12"/>
      <c r="B234" s="18" t="s">
        <v>1119</v>
      </c>
      <c r="C234" s="32" t="s">
        <v>1185</v>
      </c>
      <c r="D234" s="14" t="str">
        <f>IF(ISERROR(VLOOKUP($B234,Zoznamy!$R$4:$S$16,2,FALSE)),"",VLOOKUP($B234,Zoznamy!$R$4:$S$16,2,FALSE))</f>
        <v/>
      </c>
      <c r="E234" s="18" t="s">
        <v>1187</v>
      </c>
      <c r="F234" s="18" t="s">
        <v>1259</v>
      </c>
      <c r="G234" s="12" t="s">
        <v>1153</v>
      </c>
      <c r="H234" s="12" t="s">
        <v>1153</v>
      </c>
      <c r="I234" s="24"/>
      <c r="J234" s="24" t="s">
        <v>1156</v>
      </c>
      <c r="K234" s="77" t="str">
        <f>IF(ISERROR(VLOOKUP($B234&amp;" "&amp;$L234,Zoznamy!$AB$4:$AC$16,2,FALSE)),"",VLOOKUP($B234&amp;" "&amp;$L234,Zoznamy!$AB$4:$AC$16,2,FALSE))</f>
        <v/>
      </c>
      <c r="L234" s="24" t="str">
        <f>IF(ISERROR(VLOOKUP($J234,Zoznamy!$L$4:$M$7,2,FALSE)),"",VLOOKUP($J234,Zoznamy!$L$4:$M$7,2,FALSE))</f>
        <v/>
      </c>
      <c r="M234" s="24" t="str">
        <f t="shared" si="4"/>
        <v/>
      </c>
      <c r="N234" s="72" t="str">
        <f>IF(C234="nie",VLOOKUP(B234,Zoznamy!$R$4:$Z$17,9, FALSE),"Vlož hodnotu emisií")</f>
        <v>Vlož hodnotu emisií</v>
      </c>
      <c r="O234" s="123" t="str">
        <f>IF(ISERROR(VLOOKUP($E234,Zoznamy!$T$4:$Y$44,5,FALSE)),"",VLOOKUP($E234,Zoznamy!$T$4:$Y$44,5,FALSE))</f>
        <v/>
      </c>
      <c r="P234" s="32" t="str">
        <f>IF(ISERROR(VLOOKUP($E234,Zoznamy!$T$4:$Y$44,6,FALSE)),"",VLOOKUP($E234,Zoznamy!$T$4:$Y$44,6,FALSE))</f>
        <v/>
      </c>
    </row>
    <row r="235" spans="1:16" x14ac:dyDescent="0.25">
      <c r="A235" s="12"/>
      <c r="B235" s="18" t="s">
        <v>1119</v>
      </c>
      <c r="C235" s="32" t="s">
        <v>1185</v>
      </c>
      <c r="D235" s="14" t="str">
        <f>IF(ISERROR(VLOOKUP($B235,Zoznamy!$R$4:$S$16,2,FALSE)),"",VLOOKUP($B235,Zoznamy!$R$4:$S$16,2,FALSE))</f>
        <v/>
      </c>
      <c r="E235" s="18" t="s">
        <v>1187</v>
      </c>
      <c r="F235" s="18" t="s">
        <v>1259</v>
      </c>
      <c r="G235" s="12" t="s">
        <v>1153</v>
      </c>
      <c r="H235" s="12" t="s">
        <v>1153</v>
      </c>
      <c r="I235" s="24"/>
      <c r="J235" s="24" t="s">
        <v>1156</v>
      </c>
      <c r="K235" s="77" t="str">
        <f>IF(ISERROR(VLOOKUP($B235&amp;" "&amp;$L235,Zoznamy!$AB$4:$AC$16,2,FALSE)),"",VLOOKUP($B235&amp;" "&amp;$L235,Zoznamy!$AB$4:$AC$16,2,FALSE))</f>
        <v/>
      </c>
      <c r="L235" s="24" t="str">
        <f>IF(ISERROR(VLOOKUP($J235,Zoznamy!$L$4:$M$7,2,FALSE)),"",VLOOKUP($J235,Zoznamy!$L$4:$M$7,2,FALSE))</f>
        <v/>
      </c>
      <c r="M235" s="24" t="str">
        <f t="shared" si="4"/>
        <v/>
      </c>
      <c r="N235" s="72" t="str">
        <f>IF(C235="nie",VLOOKUP(B235,Zoznamy!$R$4:$Z$17,9, FALSE),"Vlož hodnotu emisií")</f>
        <v>Vlož hodnotu emisií</v>
      </c>
      <c r="O235" s="123" t="str">
        <f>IF(ISERROR(VLOOKUP($E235,Zoznamy!$T$4:$Y$44,5,FALSE)),"",VLOOKUP($E235,Zoznamy!$T$4:$Y$44,5,FALSE))</f>
        <v/>
      </c>
      <c r="P235" s="32" t="str">
        <f>IF(ISERROR(VLOOKUP($E235,Zoznamy!$T$4:$Y$44,6,FALSE)),"",VLOOKUP($E235,Zoznamy!$T$4:$Y$44,6,FALSE))</f>
        <v/>
      </c>
    </row>
    <row r="236" spans="1:16" x14ac:dyDescent="0.25">
      <c r="A236" s="12"/>
      <c r="B236" s="18" t="s">
        <v>1119</v>
      </c>
      <c r="C236" s="32" t="s">
        <v>1185</v>
      </c>
      <c r="D236" s="14" t="str">
        <f>IF(ISERROR(VLOOKUP($B236,Zoznamy!$R$4:$S$16,2,FALSE)),"",VLOOKUP($B236,Zoznamy!$R$4:$S$16,2,FALSE))</f>
        <v/>
      </c>
      <c r="E236" s="18" t="s">
        <v>1187</v>
      </c>
      <c r="F236" s="18" t="s">
        <v>1259</v>
      </c>
      <c r="G236" s="12" t="s">
        <v>1153</v>
      </c>
      <c r="H236" s="12" t="s">
        <v>1153</v>
      </c>
      <c r="I236" s="24"/>
      <c r="J236" s="24" t="s">
        <v>1156</v>
      </c>
      <c r="K236" s="77" t="str">
        <f>IF(ISERROR(VLOOKUP($B236&amp;" "&amp;$L236,Zoznamy!$AB$4:$AC$16,2,FALSE)),"",VLOOKUP($B236&amp;" "&amp;$L236,Zoznamy!$AB$4:$AC$16,2,FALSE))</f>
        <v/>
      </c>
      <c r="L236" s="24" t="str">
        <f>IF(ISERROR(VLOOKUP($J236,Zoznamy!$L$4:$M$7,2,FALSE)),"",VLOOKUP($J236,Zoznamy!$L$4:$M$7,2,FALSE))</f>
        <v/>
      </c>
      <c r="M236" s="24" t="str">
        <f t="shared" si="4"/>
        <v/>
      </c>
      <c r="N236" s="72" t="str">
        <f>IF(C236="nie",VLOOKUP(B236,Zoznamy!$R$4:$Z$17,9, FALSE),"Vlož hodnotu emisií")</f>
        <v>Vlož hodnotu emisií</v>
      </c>
      <c r="O236" s="123" t="str">
        <f>IF(ISERROR(VLOOKUP($E236,Zoznamy!$T$4:$Y$44,5,FALSE)),"",VLOOKUP($E236,Zoznamy!$T$4:$Y$44,5,FALSE))</f>
        <v/>
      </c>
      <c r="P236" s="32" t="str">
        <f>IF(ISERROR(VLOOKUP($E236,Zoznamy!$T$4:$Y$44,6,FALSE)),"",VLOOKUP($E236,Zoznamy!$T$4:$Y$44,6,FALSE))</f>
        <v/>
      </c>
    </row>
    <row r="237" spans="1:16" x14ac:dyDescent="0.25">
      <c r="A237" s="12"/>
      <c r="B237" s="18" t="s">
        <v>1119</v>
      </c>
      <c r="C237" s="32" t="s">
        <v>1185</v>
      </c>
      <c r="D237" s="14" t="str">
        <f>IF(ISERROR(VLOOKUP($B237,Zoznamy!$R$4:$S$16,2,FALSE)),"",VLOOKUP($B237,Zoznamy!$R$4:$S$16,2,FALSE))</f>
        <v/>
      </c>
      <c r="E237" s="18" t="s">
        <v>1187</v>
      </c>
      <c r="F237" s="18" t="s">
        <v>1259</v>
      </c>
      <c r="G237" s="12" t="s">
        <v>1153</v>
      </c>
      <c r="H237" s="12" t="s">
        <v>1153</v>
      </c>
      <c r="I237" s="24"/>
      <c r="J237" s="24" t="s">
        <v>1156</v>
      </c>
      <c r="K237" s="77" t="str">
        <f>IF(ISERROR(VLOOKUP($B237&amp;" "&amp;$L237,Zoznamy!$AB$4:$AC$16,2,FALSE)),"",VLOOKUP($B237&amp;" "&amp;$L237,Zoznamy!$AB$4:$AC$16,2,FALSE))</f>
        <v/>
      </c>
      <c r="L237" s="24" t="str">
        <f>IF(ISERROR(VLOOKUP($J237,Zoznamy!$L$4:$M$7,2,FALSE)),"",VLOOKUP($J237,Zoznamy!$L$4:$M$7,2,FALSE))</f>
        <v/>
      </c>
      <c r="M237" s="24" t="str">
        <f t="shared" si="4"/>
        <v/>
      </c>
      <c r="N237" s="72" t="str">
        <f>IF(C237="nie",VLOOKUP(B237,Zoznamy!$R$4:$Z$17,9, FALSE),"Vlož hodnotu emisií")</f>
        <v>Vlož hodnotu emisií</v>
      </c>
      <c r="O237" s="123" t="str">
        <f>IF(ISERROR(VLOOKUP($E237,Zoznamy!$T$4:$Y$44,5,FALSE)),"",VLOOKUP($E237,Zoznamy!$T$4:$Y$44,5,FALSE))</f>
        <v/>
      </c>
      <c r="P237" s="32" t="str">
        <f>IF(ISERROR(VLOOKUP($E237,Zoznamy!$T$4:$Y$44,6,FALSE)),"",VLOOKUP($E237,Zoznamy!$T$4:$Y$44,6,FALSE))</f>
        <v/>
      </c>
    </row>
    <row r="238" spans="1:16" x14ac:dyDescent="0.25">
      <c r="A238" s="12"/>
      <c r="B238" s="18" t="s">
        <v>1119</v>
      </c>
      <c r="C238" s="32" t="s">
        <v>1185</v>
      </c>
      <c r="D238" s="14" t="str">
        <f>IF(ISERROR(VLOOKUP($B238,Zoznamy!$R$4:$S$16,2,FALSE)),"",VLOOKUP($B238,Zoznamy!$R$4:$S$16,2,FALSE))</f>
        <v/>
      </c>
      <c r="E238" s="18" t="s">
        <v>1187</v>
      </c>
      <c r="F238" s="18" t="s">
        <v>1259</v>
      </c>
      <c r="G238" s="12" t="s">
        <v>1153</v>
      </c>
      <c r="H238" s="12" t="s">
        <v>1153</v>
      </c>
      <c r="I238" s="24"/>
      <c r="J238" s="24" t="s">
        <v>1156</v>
      </c>
      <c r="K238" s="77" t="str">
        <f>IF(ISERROR(VLOOKUP($B238&amp;" "&amp;$L238,Zoznamy!$AB$4:$AC$16,2,FALSE)),"",VLOOKUP($B238&amp;" "&amp;$L238,Zoznamy!$AB$4:$AC$16,2,FALSE))</f>
        <v/>
      </c>
      <c r="L238" s="24" t="str">
        <f>IF(ISERROR(VLOOKUP($J238,Zoznamy!$L$4:$M$7,2,FALSE)),"",VLOOKUP($J238,Zoznamy!$L$4:$M$7,2,FALSE))</f>
        <v/>
      </c>
      <c r="M238" s="24" t="str">
        <f t="shared" si="4"/>
        <v/>
      </c>
      <c r="N238" s="72" t="str">
        <f>IF(C238="nie",VLOOKUP(B238,Zoznamy!$R$4:$Z$17,9, FALSE),"Vlož hodnotu emisií")</f>
        <v>Vlož hodnotu emisií</v>
      </c>
      <c r="O238" s="123" t="str">
        <f>IF(ISERROR(VLOOKUP($E238,Zoznamy!$T$4:$Y$44,5,FALSE)),"",VLOOKUP($E238,Zoznamy!$T$4:$Y$44,5,FALSE))</f>
        <v/>
      </c>
      <c r="P238" s="32" t="str">
        <f>IF(ISERROR(VLOOKUP($E238,Zoznamy!$T$4:$Y$44,6,FALSE)),"",VLOOKUP($E238,Zoznamy!$T$4:$Y$44,6,FALSE))</f>
        <v/>
      </c>
    </row>
    <row r="239" spans="1:16" x14ac:dyDescent="0.25">
      <c r="A239" s="12"/>
      <c r="B239" s="18" t="s">
        <v>1119</v>
      </c>
      <c r="C239" s="32" t="s">
        <v>1185</v>
      </c>
      <c r="D239" s="14" t="str">
        <f>IF(ISERROR(VLOOKUP($B239,Zoznamy!$R$4:$S$16,2,FALSE)),"",VLOOKUP($B239,Zoznamy!$R$4:$S$16,2,FALSE))</f>
        <v/>
      </c>
      <c r="E239" s="18" t="s">
        <v>1187</v>
      </c>
      <c r="F239" s="18" t="s">
        <v>1259</v>
      </c>
      <c r="G239" s="12" t="s">
        <v>1153</v>
      </c>
      <c r="H239" s="12" t="s">
        <v>1153</v>
      </c>
      <c r="I239" s="24"/>
      <c r="J239" s="24" t="s">
        <v>1156</v>
      </c>
      <c r="K239" s="77" t="str">
        <f>IF(ISERROR(VLOOKUP($B239&amp;" "&amp;$L239,Zoznamy!$AB$4:$AC$16,2,FALSE)),"",VLOOKUP($B239&amp;" "&amp;$L239,Zoznamy!$AB$4:$AC$16,2,FALSE))</f>
        <v/>
      </c>
      <c r="L239" s="24" t="str">
        <f>IF(ISERROR(VLOOKUP($J239,Zoznamy!$L$4:$M$7,2,FALSE)),"",VLOOKUP($J239,Zoznamy!$L$4:$M$7,2,FALSE))</f>
        <v/>
      </c>
      <c r="M239" s="24" t="str">
        <f t="shared" si="4"/>
        <v/>
      </c>
      <c r="N239" s="72" t="str">
        <f>IF(C239="nie",VLOOKUP(B239,Zoznamy!$R$4:$Z$17,9, FALSE),"Vlož hodnotu emisií")</f>
        <v>Vlož hodnotu emisií</v>
      </c>
      <c r="O239" s="123" t="str">
        <f>IF(ISERROR(VLOOKUP($E239,Zoznamy!$T$4:$Y$44,5,FALSE)),"",VLOOKUP($E239,Zoznamy!$T$4:$Y$44,5,FALSE))</f>
        <v/>
      </c>
      <c r="P239" s="32" t="str">
        <f>IF(ISERROR(VLOOKUP($E239,Zoznamy!$T$4:$Y$44,6,FALSE)),"",VLOOKUP($E239,Zoznamy!$T$4:$Y$44,6,FALSE))</f>
        <v/>
      </c>
    </row>
    <row r="240" spans="1:16" x14ac:dyDescent="0.25">
      <c r="A240" s="12"/>
      <c r="B240" s="18" t="s">
        <v>1119</v>
      </c>
      <c r="C240" s="32" t="s">
        <v>1185</v>
      </c>
      <c r="D240" s="14" t="str">
        <f>IF(ISERROR(VLOOKUP($B240,Zoznamy!$R$4:$S$16,2,FALSE)),"",VLOOKUP($B240,Zoznamy!$R$4:$S$16,2,FALSE))</f>
        <v/>
      </c>
      <c r="E240" s="18" t="s">
        <v>1187</v>
      </c>
      <c r="F240" s="18" t="s">
        <v>1259</v>
      </c>
      <c r="G240" s="12" t="s">
        <v>1153</v>
      </c>
      <c r="H240" s="12" t="s">
        <v>1153</v>
      </c>
      <c r="I240" s="24"/>
      <c r="J240" s="24" t="s">
        <v>1156</v>
      </c>
      <c r="K240" s="77" t="str">
        <f>IF(ISERROR(VLOOKUP($B240&amp;" "&amp;$L240,Zoznamy!$AB$4:$AC$16,2,FALSE)),"",VLOOKUP($B240&amp;" "&amp;$L240,Zoznamy!$AB$4:$AC$16,2,FALSE))</f>
        <v/>
      </c>
      <c r="L240" s="24" t="str">
        <f>IF(ISERROR(VLOOKUP($J240,Zoznamy!$L$4:$M$7,2,FALSE)),"",VLOOKUP($J240,Zoznamy!$L$4:$M$7,2,FALSE))</f>
        <v/>
      </c>
      <c r="M240" s="24" t="str">
        <f t="shared" si="4"/>
        <v/>
      </c>
      <c r="N240" s="72" t="str">
        <f>IF(C240="nie",VLOOKUP(B240,Zoznamy!$R$4:$Z$17,9, FALSE),"Vlož hodnotu emisií")</f>
        <v>Vlož hodnotu emisií</v>
      </c>
      <c r="O240" s="123" t="str">
        <f>IF(ISERROR(VLOOKUP($E240,Zoznamy!$T$4:$Y$44,5,FALSE)),"",VLOOKUP($E240,Zoznamy!$T$4:$Y$44,5,FALSE))</f>
        <v/>
      </c>
      <c r="P240" s="32" t="str">
        <f>IF(ISERROR(VLOOKUP($E240,Zoznamy!$T$4:$Y$44,6,FALSE)),"",VLOOKUP($E240,Zoznamy!$T$4:$Y$44,6,FALSE))</f>
        <v/>
      </c>
    </row>
    <row r="241" spans="1:16" x14ac:dyDescent="0.25">
      <c r="A241" s="12"/>
      <c r="B241" s="18" t="s">
        <v>1119</v>
      </c>
      <c r="C241" s="32" t="s">
        <v>1185</v>
      </c>
      <c r="D241" s="14" t="str">
        <f>IF(ISERROR(VLOOKUP($B241,Zoznamy!$R$4:$S$16,2,FALSE)),"",VLOOKUP($B241,Zoznamy!$R$4:$S$16,2,FALSE))</f>
        <v/>
      </c>
      <c r="E241" s="18" t="s">
        <v>1187</v>
      </c>
      <c r="F241" s="18" t="s">
        <v>1259</v>
      </c>
      <c r="G241" s="12" t="s">
        <v>1153</v>
      </c>
      <c r="H241" s="12" t="s">
        <v>1153</v>
      </c>
      <c r="I241" s="24"/>
      <c r="J241" s="24" t="s">
        <v>1156</v>
      </c>
      <c r="K241" s="77" t="str">
        <f>IF(ISERROR(VLOOKUP($B241&amp;" "&amp;$L241,Zoznamy!$AB$4:$AC$16,2,FALSE)),"",VLOOKUP($B241&amp;" "&amp;$L241,Zoznamy!$AB$4:$AC$16,2,FALSE))</f>
        <v/>
      </c>
      <c r="L241" s="24" t="str">
        <f>IF(ISERROR(VLOOKUP($J241,Zoznamy!$L$4:$M$7,2,FALSE)),"",VLOOKUP($J241,Zoznamy!$L$4:$M$7,2,FALSE))</f>
        <v/>
      </c>
      <c r="M241" s="24" t="str">
        <f t="shared" si="4"/>
        <v/>
      </c>
      <c r="N241" s="72" t="str">
        <f>IF(C241="nie",VLOOKUP(B241,Zoznamy!$R$4:$Z$17,9, FALSE),"Vlož hodnotu emisií")</f>
        <v>Vlož hodnotu emisií</v>
      </c>
      <c r="O241" s="123" t="str">
        <f>IF(ISERROR(VLOOKUP($E241,Zoznamy!$T$4:$Y$44,5,FALSE)),"",VLOOKUP($E241,Zoznamy!$T$4:$Y$44,5,FALSE))</f>
        <v/>
      </c>
      <c r="P241" s="32" t="str">
        <f>IF(ISERROR(VLOOKUP($E241,Zoznamy!$T$4:$Y$44,6,FALSE)),"",VLOOKUP($E241,Zoznamy!$T$4:$Y$44,6,FALSE))</f>
        <v/>
      </c>
    </row>
    <row r="242" spans="1:16" x14ac:dyDescent="0.25">
      <c r="A242" s="12"/>
      <c r="B242" s="18" t="s">
        <v>1119</v>
      </c>
      <c r="C242" s="32" t="s">
        <v>1185</v>
      </c>
      <c r="D242" s="14" t="str">
        <f>IF(ISERROR(VLOOKUP($B242,Zoznamy!$R$4:$S$16,2,FALSE)),"",VLOOKUP($B242,Zoznamy!$R$4:$S$16,2,FALSE))</f>
        <v/>
      </c>
      <c r="E242" s="18" t="s">
        <v>1187</v>
      </c>
      <c r="F242" s="18" t="s">
        <v>1259</v>
      </c>
      <c r="G242" s="12" t="s">
        <v>1153</v>
      </c>
      <c r="H242" s="12" t="s">
        <v>1153</v>
      </c>
      <c r="I242" s="24"/>
      <c r="J242" s="24" t="s">
        <v>1156</v>
      </c>
      <c r="K242" s="77" t="str">
        <f>IF(ISERROR(VLOOKUP($B242&amp;" "&amp;$L242,Zoznamy!$AB$4:$AC$16,2,FALSE)),"",VLOOKUP($B242&amp;" "&amp;$L242,Zoznamy!$AB$4:$AC$16,2,FALSE))</f>
        <v/>
      </c>
      <c r="L242" s="24" t="str">
        <f>IF(ISERROR(VLOOKUP($J242,Zoznamy!$L$4:$M$7,2,FALSE)),"",VLOOKUP($J242,Zoznamy!$L$4:$M$7,2,FALSE))</f>
        <v/>
      </c>
      <c r="M242" s="24" t="str">
        <f t="shared" si="4"/>
        <v/>
      </c>
      <c r="N242" s="72" t="str">
        <f>IF(C242="nie",VLOOKUP(B242,Zoznamy!$R$4:$Z$17,9, FALSE),"Vlož hodnotu emisií")</f>
        <v>Vlož hodnotu emisií</v>
      </c>
      <c r="O242" s="123" t="str">
        <f>IF(ISERROR(VLOOKUP($E242,Zoznamy!$T$4:$Y$44,5,FALSE)),"",VLOOKUP($E242,Zoznamy!$T$4:$Y$44,5,FALSE))</f>
        <v/>
      </c>
      <c r="P242" s="32" t="str">
        <f>IF(ISERROR(VLOOKUP($E242,Zoznamy!$T$4:$Y$44,6,FALSE)),"",VLOOKUP($E242,Zoznamy!$T$4:$Y$44,6,FALSE))</f>
        <v/>
      </c>
    </row>
    <row r="243" spans="1:16" x14ac:dyDescent="0.25">
      <c r="A243" s="12"/>
      <c r="B243" s="18" t="s">
        <v>1119</v>
      </c>
      <c r="C243" s="32" t="s">
        <v>1185</v>
      </c>
      <c r="D243" s="14" t="str">
        <f>IF(ISERROR(VLOOKUP($B243,Zoznamy!$R$4:$S$16,2,FALSE)),"",VLOOKUP($B243,Zoznamy!$R$4:$S$16,2,FALSE))</f>
        <v/>
      </c>
      <c r="E243" s="18" t="s">
        <v>1187</v>
      </c>
      <c r="F243" s="18" t="s">
        <v>1259</v>
      </c>
      <c r="G243" s="12" t="s">
        <v>1153</v>
      </c>
      <c r="H243" s="12" t="s">
        <v>1153</v>
      </c>
      <c r="I243" s="24"/>
      <c r="J243" s="24" t="s">
        <v>1156</v>
      </c>
      <c r="K243" s="77" t="str">
        <f>IF(ISERROR(VLOOKUP($B243&amp;" "&amp;$L243,Zoznamy!$AB$4:$AC$16,2,FALSE)),"",VLOOKUP($B243&amp;" "&amp;$L243,Zoznamy!$AB$4:$AC$16,2,FALSE))</f>
        <v/>
      </c>
      <c r="L243" s="24" t="str">
        <f>IF(ISERROR(VLOOKUP($J243,Zoznamy!$L$4:$M$7,2,FALSE)),"",VLOOKUP($J243,Zoznamy!$L$4:$M$7,2,FALSE))</f>
        <v/>
      </c>
      <c r="M243" s="24" t="str">
        <f t="shared" si="4"/>
        <v/>
      </c>
      <c r="N243" s="72" t="str">
        <f>IF(C243="nie",VLOOKUP(B243,Zoznamy!$R$4:$Z$17,9, FALSE),"Vlož hodnotu emisií")</f>
        <v>Vlož hodnotu emisií</v>
      </c>
      <c r="O243" s="123" t="str">
        <f>IF(ISERROR(VLOOKUP($E243,Zoznamy!$T$4:$Y$44,5,FALSE)),"",VLOOKUP($E243,Zoznamy!$T$4:$Y$44,5,FALSE))</f>
        <v/>
      </c>
      <c r="P243" s="32" t="str">
        <f>IF(ISERROR(VLOOKUP($E243,Zoznamy!$T$4:$Y$44,6,FALSE)),"",VLOOKUP($E243,Zoznamy!$T$4:$Y$44,6,FALSE))</f>
        <v/>
      </c>
    </row>
    <row r="244" spans="1:16" x14ac:dyDescent="0.25">
      <c r="A244" s="12"/>
      <c r="B244" s="18" t="s">
        <v>1119</v>
      </c>
      <c r="C244" s="32" t="s">
        <v>1185</v>
      </c>
      <c r="D244" s="14" t="str">
        <f>IF(ISERROR(VLOOKUP($B244,Zoznamy!$R$4:$S$16,2,FALSE)),"",VLOOKUP($B244,Zoznamy!$R$4:$S$16,2,FALSE))</f>
        <v/>
      </c>
      <c r="E244" s="18" t="s">
        <v>1187</v>
      </c>
      <c r="F244" s="18" t="s">
        <v>1259</v>
      </c>
      <c r="G244" s="12" t="s">
        <v>1153</v>
      </c>
      <c r="H244" s="12" t="s">
        <v>1153</v>
      </c>
      <c r="I244" s="24"/>
      <c r="J244" s="24" t="s">
        <v>1156</v>
      </c>
      <c r="K244" s="77" t="str">
        <f>IF(ISERROR(VLOOKUP($B244&amp;" "&amp;$L244,Zoznamy!$AB$4:$AC$16,2,FALSE)),"",VLOOKUP($B244&amp;" "&amp;$L244,Zoznamy!$AB$4:$AC$16,2,FALSE))</f>
        <v/>
      </c>
      <c r="L244" s="24" t="str">
        <f>IF(ISERROR(VLOOKUP($J244,Zoznamy!$L$4:$M$7,2,FALSE)),"",VLOOKUP($J244,Zoznamy!$L$4:$M$7,2,FALSE))</f>
        <v/>
      </c>
      <c r="M244" s="24" t="str">
        <f t="shared" si="4"/>
        <v/>
      </c>
      <c r="N244" s="72" t="str">
        <f>IF(C244="nie",VLOOKUP(B244,Zoznamy!$R$4:$Z$17,9, FALSE),"Vlož hodnotu emisií")</f>
        <v>Vlož hodnotu emisií</v>
      </c>
      <c r="O244" s="123" t="str">
        <f>IF(ISERROR(VLOOKUP($E244,Zoznamy!$T$4:$Y$44,5,FALSE)),"",VLOOKUP($E244,Zoznamy!$T$4:$Y$44,5,FALSE))</f>
        <v/>
      </c>
      <c r="P244" s="32" t="str">
        <f>IF(ISERROR(VLOOKUP($E244,Zoznamy!$T$4:$Y$44,6,FALSE)),"",VLOOKUP($E244,Zoznamy!$T$4:$Y$44,6,FALSE))</f>
        <v/>
      </c>
    </row>
    <row r="245" spans="1:16" x14ac:dyDescent="0.25">
      <c r="A245" s="12"/>
      <c r="B245" s="18" t="s">
        <v>1119</v>
      </c>
      <c r="C245" s="32" t="s">
        <v>1185</v>
      </c>
      <c r="D245" s="14" t="str">
        <f>IF(ISERROR(VLOOKUP($B245,Zoznamy!$R$4:$S$16,2,FALSE)),"",VLOOKUP($B245,Zoznamy!$R$4:$S$16,2,FALSE))</f>
        <v/>
      </c>
      <c r="E245" s="18" t="s">
        <v>1187</v>
      </c>
      <c r="F245" s="18" t="s">
        <v>1259</v>
      </c>
      <c r="G245" s="12" t="s">
        <v>1153</v>
      </c>
      <c r="H245" s="12" t="s">
        <v>1153</v>
      </c>
      <c r="I245" s="24"/>
      <c r="J245" s="24" t="s">
        <v>1156</v>
      </c>
      <c r="K245" s="77" t="str">
        <f>IF(ISERROR(VLOOKUP($B245&amp;" "&amp;$L245,Zoznamy!$AB$4:$AC$16,2,FALSE)),"",VLOOKUP($B245&amp;" "&amp;$L245,Zoznamy!$AB$4:$AC$16,2,FALSE))</f>
        <v/>
      </c>
      <c r="L245" s="24" t="str">
        <f>IF(ISERROR(VLOOKUP($J245,Zoznamy!$L$4:$M$7,2,FALSE)),"",VLOOKUP($J245,Zoznamy!$L$4:$M$7,2,FALSE))</f>
        <v/>
      </c>
      <c r="M245" s="24" t="str">
        <f t="shared" si="4"/>
        <v/>
      </c>
      <c r="N245" s="72" t="str">
        <f>IF(C245="nie",VLOOKUP(B245,Zoznamy!$R$4:$Z$17,9, FALSE),"Vlož hodnotu emisií")</f>
        <v>Vlož hodnotu emisií</v>
      </c>
      <c r="O245" s="123" t="str">
        <f>IF(ISERROR(VLOOKUP($E245,Zoznamy!$T$4:$Y$44,5,FALSE)),"",VLOOKUP($E245,Zoznamy!$T$4:$Y$44,5,FALSE))</f>
        <v/>
      </c>
      <c r="P245" s="32" t="str">
        <f>IF(ISERROR(VLOOKUP($E245,Zoznamy!$T$4:$Y$44,6,FALSE)),"",VLOOKUP($E245,Zoznamy!$T$4:$Y$44,6,FALSE))</f>
        <v/>
      </c>
    </row>
    <row r="246" spans="1:16" x14ac:dyDescent="0.25">
      <c r="A246" s="12"/>
      <c r="B246" s="18" t="s">
        <v>1119</v>
      </c>
      <c r="C246" s="32" t="s">
        <v>1185</v>
      </c>
      <c r="D246" s="14" t="str">
        <f>IF(ISERROR(VLOOKUP($B246,Zoznamy!$R$4:$S$16,2,FALSE)),"",VLOOKUP($B246,Zoznamy!$R$4:$S$16,2,FALSE))</f>
        <v/>
      </c>
      <c r="E246" s="18" t="s">
        <v>1187</v>
      </c>
      <c r="F246" s="18" t="s">
        <v>1259</v>
      </c>
      <c r="G246" s="12" t="s">
        <v>1153</v>
      </c>
      <c r="H246" s="12" t="s">
        <v>1153</v>
      </c>
      <c r="I246" s="24"/>
      <c r="J246" s="24" t="s">
        <v>1156</v>
      </c>
      <c r="K246" s="77" t="str">
        <f>IF(ISERROR(VLOOKUP($B246&amp;" "&amp;$L246,Zoznamy!$AB$4:$AC$16,2,FALSE)),"",VLOOKUP($B246&amp;" "&amp;$L246,Zoznamy!$AB$4:$AC$16,2,FALSE))</f>
        <v/>
      </c>
      <c r="L246" s="24" t="str">
        <f>IF(ISERROR(VLOOKUP($J246,Zoznamy!$L$4:$M$7,2,FALSE)),"",VLOOKUP($J246,Zoznamy!$L$4:$M$7,2,FALSE))</f>
        <v/>
      </c>
      <c r="M246" s="24" t="str">
        <f t="shared" si="4"/>
        <v/>
      </c>
      <c r="N246" s="72" t="str">
        <f>IF(C246="nie",VLOOKUP(B246,Zoznamy!$R$4:$Z$17,9, FALSE),"Vlož hodnotu emisií")</f>
        <v>Vlož hodnotu emisií</v>
      </c>
      <c r="O246" s="123" t="str">
        <f>IF(ISERROR(VLOOKUP($E246,Zoznamy!$T$4:$Y$44,5,FALSE)),"",VLOOKUP($E246,Zoznamy!$T$4:$Y$44,5,FALSE))</f>
        <v/>
      </c>
      <c r="P246" s="32" t="str">
        <f>IF(ISERROR(VLOOKUP($E246,Zoznamy!$T$4:$Y$44,6,FALSE)),"",VLOOKUP($E246,Zoznamy!$T$4:$Y$44,6,FALSE))</f>
        <v/>
      </c>
    </row>
    <row r="247" spans="1:16" x14ac:dyDescent="0.25">
      <c r="A247" s="12"/>
      <c r="B247" s="18" t="s">
        <v>1119</v>
      </c>
      <c r="C247" s="32" t="s">
        <v>1185</v>
      </c>
      <c r="D247" s="14" t="str">
        <f>IF(ISERROR(VLOOKUP($B247,Zoznamy!$R$4:$S$16,2,FALSE)),"",VLOOKUP($B247,Zoznamy!$R$4:$S$16,2,FALSE))</f>
        <v/>
      </c>
      <c r="E247" s="18" t="s">
        <v>1187</v>
      </c>
      <c r="F247" s="18" t="s">
        <v>1259</v>
      </c>
      <c r="G247" s="12" t="s">
        <v>1153</v>
      </c>
      <c r="H247" s="12" t="s">
        <v>1153</v>
      </c>
      <c r="I247" s="24"/>
      <c r="J247" s="24" t="s">
        <v>1156</v>
      </c>
      <c r="K247" s="77" t="str">
        <f>IF(ISERROR(VLOOKUP($B247&amp;" "&amp;$L247,Zoznamy!$AB$4:$AC$16,2,FALSE)),"",VLOOKUP($B247&amp;" "&amp;$L247,Zoznamy!$AB$4:$AC$16,2,FALSE))</f>
        <v/>
      </c>
      <c r="L247" s="24" t="str">
        <f>IF(ISERROR(VLOOKUP($J247,Zoznamy!$L$4:$M$7,2,FALSE)),"",VLOOKUP($J247,Zoznamy!$L$4:$M$7,2,FALSE))</f>
        <v/>
      </c>
      <c r="M247" s="24" t="str">
        <f t="shared" si="4"/>
        <v/>
      </c>
      <c r="N247" s="72" t="str">
        <f>IF(C247="nie",VLOOKUP(B247,Zoznamy!$R$4:$Z$17,9, FALSE),"Vlož hodnotu emisií")</f>
        <v>Vlož hodnotu emisií</v>
      </c>
      <c r="O247" s="123" t="str">
        <f>IF(ISERROR(VLOOKUP($E247,Zoznamy!$T$4:$Y$44,5,FALSE)),"",VLOOKUP($E247,Zoznamy!$T$4:$Y$44,5,FALSE))</f>
        <v/>
      </c>
      <c r="P247" s="32" t="str">
        <f>IF(ISERROR(VLOOKUP($E247,Zoznamy!$T$4:$Y$44,6,FALSE)),"",VLOOKUP($E247,Zoznamy!$T$4:$Y$44,6,FALSE))</f>
        <v/>
      </c>
    </row>
    <row r="248" spans="1:16" x14ac:dyDescent="0.25">
      <c r="A248" s="12"/>
      <c r="B248" s="18" t="s">
        <v>1119</v>
      </c>
      <c r="C248" s="32" t="s">
        <v>1185</v>
      </c>
      <c r="D248" s="14" t="str">
        <f>IF(ISERROR(VLOOKUP($B248,Zoznamy!$R$4:$S$16,2,FALSE)),"",VLOOKUP($B248,Zoznamy!$R$4:$S$16,2,FALSE))</f>
        <v/>
      </c>
      <c r="E248" s="18" t="s">
        <v>1187</v>
      </c>
      <c r="F248" s="18" t="s">
        <v>1259</v>
      </c>
      <c r="G248" s="12" t="s">
        <v>1153</v>
      </c>
      <c r="H248" s="12" t="s">
        <v>1153</v>
      </c>
      <c r="I248" s="24"/>
      <c r="J248" s="24" t="s">
        <v>1156</v>
      </c>
      <c r="K248" s="77" t="str">
        <f>IF(ISERROR(VLOOKUP($B248&amp;" "&amp;$L248,Zoznamy!$AB$4:$AC$16,2,FALSE)),"",VLOOKUP($B248&amp;" "&amp;$L248,Zoznamy!$AB$4:$AC$16,2,FALSE))</f>
        <v/>
      </c>
      <c r="L248" s="24" t="str">
        <f>IF(ISERROR(VLOOKUP($J248,Zoznamy!$L$4:$M$7,2,FALSE)),"",VLOOKUP($J248,Zoznamy!$L$4:$M$7,2,FALSE))</f>
        <v/>
      </c>
      <c r="M248" s="24" t="str">
        <f t="shared" si="4"/>
        <v/>
      </c>
      <c r="N248" s="72" t="str">
        <f>IF(C248="nie",VLOOKUP(B248,Zoznamy!$R$4:$Z$17,9, FALSE),"Vlož hodnotu emisií")</f>
        <v>Vlož hodnotu emisií</v>
      </c>
      <c r="O248" s="123" t="str">
        <f>IF(ISERROR(VLOOKUP($E248,Zoznamy!$T$4:$Y$44,5,FALSE)),"",VLOOKUP($E248,Zoznamy!$T$4:$Y$44,5,FALSE))</f>
        <v/>
      </c>
      <c r="P248" s="32" t="str">
        <f>IF(ISERROR(VLOOKUP($E248,Zoznamy!$T$4:$Y$44,6,FALSE)),"",VLOOKUP($E248,Zoznamy!$T$4:$Y$44,6,FALSE))</f>
        <v/>
      </c>
    </row>
    <row r="249" spans="1:16" x14ac:dyDescent="0.25">
      <c r="A249" s="12"/>
      <c r="B249" s="18" t="s">
        <v>1119</v>
      </c>
      <c r="C249" s="32" t="s">
        <v>1185</v>
      </c>
      <c r="D249" s="14" t="str">
        <f>IF(ISERROR(VLOOKUP($B249,Zoznamy!$R$4:$S$16,2,FALSE)),"",VLOOKUP($B249,Zoznamy!$R$4:$S$16,2,FALSE))</f>
        <v/>
      </c>
      <c r="E249" s="18" t="s">
        <v>1187</v>
      </c>
      <c r="F249" s="18" t="s">
        <v>1259</v>
      </c>
      <c r="G249" s="12" t="s">
        <v>1153</v>
      </c>
      <c r="H249" s="12" t="s">
        <v>1153</v>
      </c>
      <c r="I249" s="24"/>
      <c r="J249" s="24" t="s">
        <v>1156</v>
      </c>
      <c r="K249" s="77" t="str">
        <f>IF(ISERROR(VLOOKUP($B249&amp;" "&amp;$L249,Zoznamy!$AB$4:$AC$16,2,FALSE)),"",VLOOKUP($B249&amp;" "&amp;$L249,Zoznamy!$AB$4:$AC$16,2,FALSE))</f>
        <v/>
      </c>
      <c r="L249" s="24" t="str">
        <f>IF(ISERROR(VLOOKUP($J249,Zoznamy!$L$4:$M$7,2,FALSE)),"",VLOOKUP($J249,Zoznamy!$L$4:$M$7,2,FALSE))</f>
        <v/>
      </c>
      <c r="M249" s="24" t="str">
        <f t="shared" si="4"/>
        <v/>
      </c>
      <c r="N249" s="72" t="str">
        <f>IF(C249="nie",VLOOKUP(B249,Zoznamy!$R$4:$Z$17,9, FALSE),"Vlož hodnotu emisií")</f>
        <v>Vlož hodnotu emisií</v>
      </c>
      <c r="O249" s="123" t="str">
        <f>IF(ISERROR(VLOOKUP($E249,Zoznamy!$T$4:$Y$44,5,FALSE)),"",VLOOKUP($E249,Zoznamy!$T$4:$Y$44,5,FALSE))</f>
        <v/>
      </c>
      <c r="P249" s="32" t="str">
        <f>IF(ISERROR(VLOOKUP($E249,Zoznamy!$T$4:$Y$44,6,FALSE)),"",VLOOKUP($E249,Zoznamy!$T$4:$Y$44,6,FALSE))</f>
        <v/>
      </c>
    </row>
    <row r="250" spans="1:16" x14ac:dyDescent="0.25">
      <c r="A250" s="12"/>
      <c r="B250" s="18" t="s">
        <v>1119</v>
      </c>
      <c r="C250" s="32" t="s">
        <v>1185</v>
      </c>
      <c r="D250" s="14" t="str">
        <f>IF(ISERROR(VLOOKUP($B250,Zoznamy!$R$4:$S$16,2,FALSE)),"",VLOOKUP($B250,Zoznamy!$R$4:$S$16,2,FALSE))</f>
        <v/>
      </c>
      <c r="E250" s="18" t="s">
        <v>1187</v>
      </c>
      <c r="F250" s="18" t="s">
        <v>1259</v>
      </c>
      <c r="G250" s="12" t="s">
        <v>1153</v>
      </c>
      <c r="H250" s="12" t="s">
        <v>1153</v>
      </c>
      <c r="I250" s="24"/>
      <c r="J250" s="24" t="s">
        <v>1156</v>
      </c>
      <c r="K250" s="77" t="str">
        <f>IF(ISERROR(VLOOKUP($B250&amp;" "&amp;$L250,Zoznamy!$AB$4:$AC$16,2,FALSE)),"",VLOOKUP($B250&amp;" "&amp;$L250,Zoznamy!$AB$4:$AC$16,2,FALSE))</f>
        <v/>
      </c>
      <c r="L250" s="24" t="str">
        <f>IF(ISERROR(VLOOKUP($J250,Zoznamy!$L$4:$M$7,2,FALSE)),"",VLOOKUP($J250,Zoznamy!$L$4:$M$7,2,FALSE))</f>
        <v/>
      </c>
      <c r="M250" s="24" t="str">
        <f t="shared" si="4"/>
        <v/>
      </c>
      <c r="N250" s="72" t="str">
        <f>IF(C250="nie",VLOOKUP(B250,Zoznamy!$R$4:$Z$17,9, FALSE),"Vlož hodnotu emisií")</f>
        <v>Vlož hodnotu emisií</v>
      </c>
      <c r="O250" s="123" t="str">
        <f>IF(ISERROR(VLOOKUP($E250,Zoznamy!$T$4:$Y$44,5,FALSE)),"",VLOOKUP($E250,Zoznamy!$T$4:$Y$44,5,FALSE))</f>
        <v/>
      </c>
      <c r="P250" s="32" t="str">
        <f>IF(ISERROR(VLOOKUP($E250,Zoznamy!$T$4:$Y$44,6,FALSE)),"",VLOOKUP($E250,Zoznamy!$T$4:$Y$44,6,FALSE))</f>
        <v/>
      </c>
    </row>
    <row r="251" spans="1:16" x14ac:dyDescent="0.25">
      <c r="A251" s="12"/>
      <c r="B251" s="18" t="s">
        <v>1119</v>
      </c>
      <c r="C251" s="32" t="s">
        <v>1185</v>
      </c>
      <c r="D251" s="14" t="str">
        <f>IF(ISERROR(VLOOKUP($B251,Zoznamy!$R$4:$S$16,2,FALSE)),"",VLOOKUP($B251,Zoznamy!$R$4:$S$16,2,FALSE))</f>
        <v/>
      </c>
      <c r="E251" s="18" t="s">
        <v>1187</v>
      </c>
      <c r="F251" s="18" t="s">
        <v>1259</v>
      </c>
      <c r="G251" s="12" t="s">
        <v>1153</v>
      </c>
      <c r="H251" s="12" t="s">
        <v>1153</v>
      </c>
      <c r="I251" s="24"/>
      <c r="J251" s="24" t="s">
        <v>1156</v>
      </c>
      <c r="K251" s="77" t="str">
        <f>IF(ISERROR(VLOOKUP($B251&amp;" "&amp;$L251,Zoznamy!$AB$4:$AC$16,2,FALSE)),"",VLOOKUP($B251&amp;" "&amp;$L251,Zoznamy!$AB$4:$AC$16,2,FALSE))</f>
        <v/>
      </c>
      <c r="L251" s="24" t="str">
        <f>IF(ISERROR(VLOOKUP($J251,Zoznamy!$L$4:$M$7,2,FALSE)),"",VLOOKUP($J251,Zoznamy!$L$4:$M$7,2,FALSE))</f>
        <v/>
      </c>
      <c r="M251" s="24" t="str">
        <f t="shared" si="4"/>
        <v/>
      </c>
      <c r="N251" s="72" t="str">
        <f>IF(C251="nie",VLOOKUP(B251,Zoznamy!$R$4:$Z$17,9, FALSE),"Vlož hodnotu emisií")</f>
        <v>Vlož hodnotu emisií</v>
      </c>
      <c r="O251" s="123" t="str">
        <f>IF(ISERROR(VLOOKUP($E251,Zoznamy!$T$4:$Y$44,5,FALSE)),"",VLOOKUP($E251,Zoznamy!$T$4:$Y$44,5,FALSE))</f>
        <v/>
      </c>
      <c r="P251" s="32" t="str">
        <f>IF(ISERROR(VLOOKUP($E251,Zoznamy!$T$4:$Y$44,6,FALSE)),"",VLOOKUP($E251,Zoznamy!$T$4:$Y$44,6,FALSE))</f>
        <v/>
      </c>
    </row>
    <row r="252" spans="1:16" x14ac:dyDescent="0.25">
      <c r="A252" s="12"/>
      <c r="B252" s="18" t="s">
        <v>1119</v>
      </c>
      <c r="C252" s="32" t="s">
        <v>1185</v>
      </c>
      <c r="D252" s="14" t="str">
        <f>IF(ISERROR(VLOOKUP($B252,Zoznamy!$R$4:$S$16,2,FALSE)),"",VLOOKUP($B252,Zoznamy!$R$4:$S$16,2,FALSE))</f>
        <v/>
      </c>
      <c r="E252" s="18" t="s">
        <v>1187</v>
      </c>
      <c r="F252" s="18" t="s">
        <v>1259</v>
      </c>
      <c r="G252" s="12" t="s">
        <v>1153</v>
      </c>
      <c r="H252" s="12" t="s">
        <v>1153</v>
      </c>
      <c r="I252" s="24"/>
      <c r="J252" s="24" t="s">
        <v>1156</v>
      </c>
      <c r="K252" s="77" t="str">
        <f>IF(ISERROR(VLOOKUP($B252&amp;" "&amp;$L252,Zoznamy!$AB$4:$AC$16,2,FALSE)),"",VLOOKUP($B252&amp;" "&amp;$L252,Zoznamy!$AB$4:$AC$16,2,FALSE))</f>
        <v/>
      </c>
      <c r="L252" s="24" t="str">
        <f>IF(ISERROR(VLOOKUP($J252,Zoznamy!$L$4:$M$7,2,FALSE)),"",VLOOKUP($J252,Zoznamy!$L$4:$M$7,2,FALSE))</f>
        <v/>
      </c>
      <c r="M252" s="24" t="str">
        <f t="shared" si="4"/>
        <v/>
      </c>
      <c r="N252" s="72" t="str">
        <f>IF(C252="nie",VLOOKUP(B252,Zoznamy!$R$4:$Z$17,9, FALSE),"Vlož hodnotu emisií")</f>
        <v>Vlož hodnotu emisií</v>
      </c>
      <c r="O252" s="123" t="str">
        <f>IF(ISERROR(VLOOKUP($E252,Zoznamy!$T$4:$Y$44,5,FALSE)),"",VLOOKUP($E252,Zoznamy!$T$4:$Y$44,5,FALSE))</f>
        <v/>
      </c>
      <c r="P252" s="32" t="str">
        <f>IF(ISERROR(VLOOKUP($E252,Zoznamy!$T$4:$Y$44,6,FALSE)),"",VLOOKUP($E252,Zoznamy!$T$4:$Y$44,6,FALSE))</f>
        <v/>
      </c>
    </row>
    <row r="253" spans="1:16" x14ac:dyDescent="0.25">
      <c r="A253" s="12"/>
      <c r="B253" s="18" t="s">
        <v>1119</v>
      </c>
      <c r="C253" s="32" t="s">
        <v>1185</v>
      </c>
      <c r="D253" s="14" t="str">
        <f>IF(ISERROR(VLOOKUP($B253,Zoznamy!$R$4:$S$16,2,FALSE)),"",VLOOKUP($B253,Zoznamy!$R$4:$S$16,2,FALSE))</f>
        <v/>
      </c>
      <c r="E253" s="18" t="s">
        <v>1187</v>
      </c>
      <c r="F253" s="18" t="s">
        <v>1259</v>
      </c>
      <c r="G253" s="12" t="s">
        <v>1153</v>
      </c>
      <c r="H253" s="12" t="s">
        <v>1153</v>
      </c>
      <c r="I253" s="24"/>
      <c r="J253" s="24" t="s">
        <v>1156</v>
      </c>
      <c r="K253" s="77" t="str">
        <f>IF(ISERROR(VLOOKUP($B253&amp;" "&amp;$L253,Zoznamy!$AB$4:$AC$16,2,FALSE)),"",VLOOKUP($B253&amp;" "&amp;$L253,Zoznamy!$AB$4:$AC$16,2,FALSE))</f>
        <v/>
      </c>
      <c r="L253" s="24" t="str">
        <f>IF(ISERROR(VLOOKUP($J253,Zoznamy!$L$4:$M$7,2,FALSE)),"",VLOOKUP($J253,Zoznamy!$L$4:$M$7,2,FALSE))</f>
        <v/>
      </c>
      <c r="M253" s="24" t="str">
        <f t="shared" si="4"/>
        <v/>
      </c>
      <c r="N253" s="72" t="str">
        <f>IF(C253="nie",VLOOKUP(B253,Zoznamy!$R$4:$Z$17,9, FALSE),"Vlož hodnotu emisií")</f>
        <v>Vlož hodnotu emisií</v>
      </c>
      <c r="O253" s="123" t="str">
        <f>IF(ISERROR(VLOOKUP($E253,Zoznamy!$T$4:$Y$44,5,FALSE)),"",VLOOKUP($E253,Zoznamy!$T$4:$Y$44,5,FALSE))</f>
        <v/>
      </c>
      <c r="P253" s="32" t="str">
        <f>IF(ISERROR(VLOOKUP($E253,Zoznamy!$T$4:$Y$44,6,FALSE)),"",VLOOKUP($E253,Zoznamy!$T$4:$Y$44,6,FALSE))</f>
        <v/>
      </c>
    </row>
    <row r="254" spans="1:16" x14ac:dyDescent="0.25">
      <c r="A254" s="12"/>
      <c r="B254" s="18" t="s">
        <v>1119</v>
      </c>
      <c r="C254" s="32" t="s">
        <v>1185</v>
      </c>
      <c r="D254" s="14" t="str">
        <f>IF(ISERROR(VLOOKUP($B254,Zoznamy!$R$4:$S$16,2,FALSE)),"",VLOOKUP($B254,Zoznamy!$R$4:$S$16,2,FALSE))</f>
        <v/>
      </c>
      <c r="E254" s="18" t="s">
        <v>1187</v>
      </c>
      <c r="F254" s="18" t="s">
        <v>1259</v>
      </c>
      <c r="G254" s="12" t="s">
        <v>1153</v>
      </c>
      <c r="H254" s="12" t="s">
        <v>1153</v>
      </c>
      <c r="I254" s="24"/>
      <c r="J254" s="24" t="s">
        <v>1156</v>
      </c>
      <c r="K254" s="77" t="str">
        <f>IF(ISERROR(VLOOKUP($B254&amp;" "&amp;$L254,Zoznamy!$AB$4:$AC$16,2,FALSE)),"",VLOOKUP($B254&amp;" "&amp;$L254,Zoznamy!$AB$4:$AC$16,2,FALSE))</f>
        <v/>
      </c>
      <c r="L254" s="24" t="str">
        <f>IF(ISERROR(VLOOKUP($J254,Zoznamy!$L$4:$M$7,2,FALSE)),"",VLOOKUP($J254,Zoznamy!$L$4:$M$7,2,FALSE))</f>
        <v/>
      </c>
      <c r="M254" s="24" t="str">
        <f t="shared" si="4"/>
        <v/>
      </c>
      <c r="N254" s="72" t="str">
        <f>IF(C254="nie",VLOOKUP(B254,Zoznamy!$R$4:$Z$17,9, FALSE),"Vlož hodnotu emisií")</f>
        <v>Vlož hodnotu emisií</v>
      </c>
      <c r="O254" s="123" t="str">
        <f>IF(ISERROR(VLOOKUP($E254,Zoznamy!$T$4:$Y$44,5,FALSE)),"",VLOOKUP($E254,Zoznamy!$T$4:$Y$44,5,FALSE))</f>
        <v/>
      </c>
      <c r="P254" s="32" t="str">
        <f>IF(ISERROR(VLOOKUP($E254,Zoznamy!$T$4:$Y$44,6,FALSE)),"",VLOOKUP($E254,Zoznamy!$T$4:$Y$44,6,FALSE))</f>
        <v/>
      </c>
    </row>
    <row r="255" spans="1:16" x14ac:dyDescent="0.25">
      <c r="A255" s="12"/>
      <c r="B255" s="18" t="s">
        <v>1119</v>
      </c>
      <c r="C255" s="32" t="s">
        <v>1185</v>
      </c>
      <c r="D255" s="14" t="str">
        <f>IF(ISERROR(VLOOKUP($B255,Zoznamy!$R$4:$S$16,2,FALSE)),"",VLOOKUP($B255,Zoznamy!$R$4:$S$16,2,FALSE))</f>
        <v/>
      </c>
      <c r="E255" s="18" t="s">
        <v>1187</v>
      </c>
      <c r="F255" s="18" t="s">
        <v>1259</v>
      </c>
      <c r="G255" s="12" t="s">
        <v>1153</v>
      </c>
      <c r="H255" s="12" t="s">
        <v>1153</v>
      </c>
      <c r="I255" s="24"/>
      <c r="J255" s="24" t="s">
        <v>1156</v>
      </c>
      <c r="K255" s="77" t="str">
        <f>IF(ISERROR(VLOOKUP($B255&amp;" "&amp;$L255,Zoznamy!$AB$4:$AC$16,2,FALSE)),"",VLOOKUP($B255&amp;" "&amp;$L255,Zoznamy!$AB$4:$AC$16,2,FALSE))</f>
        <v/>
      </c>
      <c r="L255" s="24" t="str">
        <f>IF(ISERROR(VLOOKUP($J255,Zoznamy!$L$4:$M$7,2,FALSE)),"",VLOOKUP($J255,Zoznamy!$L$4:$M$7,2,FALSE))</f>
        <v/>
      </c>
      <c r="M255" s="24" t="str">
        <f t="shared" si="4"/>
        <v/>
      </c>
      <c r="N255" s="72" t="str">
        <f>IF(C255="nie",VLOOKUP(B255,Zoznamy!$R$4:$Z$17,9, FALSE),"Vlož hodnotu emisií")</f>
        <v>Vlož hodnotu emisií</v>
      </c>
      <c r="O255" s="123" t="str">
        <f>IF(ISERROR(VLOOKUP($E255,Zoznamy!$T$4:$Y$44,5,FALSE)),"",VLOOKUP($E255,Zoznamy!$T$4:$Y$44,5,FALSE))</f>
        <v/>
      </c>
      <c r="P255" s="32" t="str">
        <f>IF(ISERROR(VLOOKUP($E255,Zoznamy!$T$4:$Y$44,6,FALSE)),"",VLOOKUP($E255,Zoznamy!$T$4:$Y$44,6,FALSE))</f>
        <v/>
      </c>
    </row>
    <row r="256" spans="1:16" x14ac:dyDescent="0.25">
      <c r="A256" s="12"/>
      <c r="B256" s="18" t="s">
        <v>1119</v>
      </c>
      <c r="C256" s="32" t="s">
        <v>1185</v>
      </c>
      <c r="D256" s="14" t="str">
        <f>IF(ISERROR(VLOOKUP($B256,Zoznamy!$R$4:$S$16,2,FALSE)),"",VLOOKUP($B256,Zoznamy!$R$4:$S$16,2,FALSE))</f>
        <v/>
      </c>
      <c r="E256" s="18" t="s">
        <v>1187</v>
      </c>
      <c r="F256" s="18" t="s">
        <v>1259</v>
      </c>
      <c r="G256" s="12" t="s">
        <v>1153</v>
      </c>
      <c r="H256" s="12" t="s">
        <v>1153</v>
      </c>
      <c r="I256" s="24"/>
      <c r="J256" s="24" t="s">
        <v>1156</v>
      </c>
      <c r="K256" s="77" t="str">
        <f>IF(ISERROR(VLOOKUP($B256&amp;" "&amp;$L256,Zoznamy!$AB$4:$AC$16,2,FALSE)),"",VLOOKUP($B256&amp;" "&amp;$L256,Zoznamy!$AB$4:$AC$16,2,FALSE))</f>
        <v/>
      </c>
      <c r="L256" s="24" t="str">
        <f>IF(ISERROR(VLOOKUP($J256,Zoznamy!$L$4:$M$7,2,FALSE)),"",VLOOKUP($J256,Zoznamy!$L$4:$M$7,2,FALSE))</f>
        <v/>
      </c>
      <c r="M256" s="24" t="str">
        <f t="shared" si="4"/>
        <v/>
      </c>
      <c r="N256" s="72" t="str">
        <f>IF(C256="nie",VLOOKUP(B256,Zoznamy!$R$4:$Z$17,9, FALSE),"Vlož hodnotu emisií")</f>
        <v>Vlož hodnotu emisií</v>
      </c>
      <c r="O256" s="123" t="str">
        <f>IF(ISERROR(VLOOKUP($E256,Zoznamy!$T$4:$Y$44,5,FALSE)),"",VLOOKUP($E256,Zoznamy!$T$4:$Y$44,5,FALSE))</f>
        <v/>
      </c>
      <c r="P256" s="32" t="str">
        <f>IF(ISERROR(VLOOKUP($E256,Zoznamy!$T$4:$Y$44,6,FALSE)),"",VLOOKUP($E256,Zoznamy!$T$4:$Y$44,6,FALSE))</f>
        <v/>
      </c>
    </row>
    <row r="257" spans="1:16" x14ac:dyDescent="0.25">
      <c r="A257" s="12"/>
      <c r="B257" s="18" t="s">
        <v>1119</v>
      </c>
      <c r="C257" s="32" t="s">
        <v>1185</v>
      </c>
      <c r="D257" s="14" t="str">
        <f>IF(ISERROR(VLOOKUP($B257,Zoznamy!$R$4:$S$16,2,FALSE)),"",VLOOKUP($B257,Zoznamy!$R$4:$S$16,2,FALSE))</f>
        <v/>
      </c>
      <c r="E257" s="18" t="s">
        <v>1187</v>
      </c>
      <c r="F257" s="18" t="s">
        <v>1259</v>
      </c>
      <c r="G257" s="12" t="s">
        <v>1153</v>
      </c>
      <c r="H257" s="12" t="s">
        <v>1153</v>
      </c>
      <c r="I257" s="24"/>
      <c r="J257" s="24" t="s">
        <v>1156</v>
      </c>
      <c r="K257" s="77" t="str">
        <f>IF(ISERROR(VLOOKUP($B257&amp;" "&amp;$L257,Zoznamy!$AB$4:$AC$16,2,FALSE)),"",VLOOKUP($B257&amp;" "&amp;$L257,Zoznamy!$AB$4:$AC$16,2,FALSE))</f>
        <v/>
      </c>
      <c r="L257" s="24" t="str">
        <f>IF(ISERROR(VLOOKUP($J257,Zoznamy!$L$4:$M$7,2,FALSE)),"",VLOOKUP($J257,Zoznamy!$L$4:$M$7,2,FALSE))</f>
        <v/>
      </c>
      <c r="M257" s="24" t="str">
        <f t="shared" si="4"/>
        <v/>
      </c>
      <c r="N257" s="72" t="str">
        <f>IF(C257="nie",VLOOKUP(B257,Zoznamy!$R$4:$Z$17,9, FALSE),"Vlož hodnotu emisií")</f>
        <v>Vlož hodnotu emisií</v>
      </c>
      <c r="O257" s="123" t="str">
        <f>IF(ISERROR(VLOOKUP($E257,Zoznamy!$T$4:$Y$44,5,FALSE)),"",VLOOKUP($E257,Zoznamy!$T$4:$Y$44,5,FALSE))</f>
        <v/>
      </c>
      <c r="P257" s="32" t="str">
        <f>IF(ISERROR(VLOOKUP($E257,Zoznamy!$T$4:$Y$44,6,FALSE)),"",VLOOKUP($E257,Zoznamy!$T$4:$Y$44,6,FALSE))</f>
        <v/>
      </c>
    </row>
    <row r="258" spans="1:16" x14ac:dyDescent="0.25">
      <c r="A258" s="12"/>
      <c r="B258" s="18" t="s">
        <v>1119</v>
      </c>
      <c r="C258" s="32" t="s">
        <v>1185</v>
      </c>
      <c r="D258" s="14" t="str">
        <f>IF(ISERROR(VLOOKUP($B258,Zoznamy!$R$4:$S$16,2,FALSE)),"",VLOOKUP($B258,Zoznamy!$R$4:$S$16,2,FALSE))</f>
        <v/>
      </c>
      <c r="E258" s="18" t="s">
        <v>1187</v>
      </c>
      <c r="F258" s="18" t="s">
        <v>1259</v>
      </c>
      <c r="G258" s="12" t="s">
        <v>1153</v>
      </c>
      <c r="H258" s="12" t="s">
        <v>1153</v>
      </c>
      <c r="I258" s="24"/>
      <c r="J258" s="24" t="s">
        <v>1156</v>
      </c>
      <c r="K258" s="77" t="str">
        <f>IF(ISERROR(VLOOKUP($B258&amp;" "&amp;$L258,Zoznamy!$AB$4:$AC$16,2,FALSE)),"",VLOOKUP($B258&amp;" "&amp;$L258,Zoznamy!$AB$4:$AC$16,2,FALSE))</f>
        <v/>
      </c>
      <c r="L258" s="24" t="str">
        <f>IF(ISERROR(VLOOKUP($J258,Zoznamy!$L$4:$M$7,2,FALSE)),"",VLOOKUP($J258,Zoznamy!$L$4:$M$7,2,FALSE))</f>
        <v/>
      </c>
      <c r="M258" s="24" t="str">
        <f t="shared" si="4"/>
        <v/>
      </c>
      <c r="N258" s="72" t="str">
        <f>IF(C258="nie",VLOOKUP(B258,Zoznamy!$R$4:$Z$17,9, FALSE),"Vlož hodnotu emisií")</f>
        <v>Vlož hodnotu emisií</v>
      </c>
      <c r="O258" s="123" t="str">
        <f>IF(ISERROR(VLOOKUP($E258,Zoznamy!$T$4:$Y$44,5,FALSE)),"",VLOOKUP($E258,Zoznamy!$T$4:$Y$44,5,FALSE))</f>
        <v/>
      </c>
      <c r="P258" s="32" t="str">
        <f>IF(ISERROR(VLOOKUP($E258,Zoznamy!$T$4:$Y$44,6,FALSE)),"",VLOOKUP($E258,Zoznamy!$T$4:$Y$44,6,FALSE))</f>
        <v/>
      </c>
    </row>
    <row r="259" spans="1:16" x14ac:dyDescent="0.25">
      <c r="A259" s="12"/>
      <c r="B259" s="18" t="s">
        <v>1119</v>
      </c>
      <c r="C259" s="32" t="s">
        <v>1185</v>
      </c>
      <c r="D259" s="14" t="str">
        <f>IF(ISERROR(VLOOKUP($B259,Zoznamy!$R$4:$S$16,2,FALSE)),"",VLOOKUP($B259,Zoznamy!$R$4:$S$16,2,FALSE))</f>
        <v/>
      </c>
      <c r="E259" s="18" t="s">
        <v>1187</v>
      </c>
      <c r="F259" s="18" t="s">
        <v>1259</v>
      </c>
      <c r="G259" s="12" t="s">
        <v>1153</v>
      </c>
      <c r="H259" s="12" t="s">
        <v>1153</v>
      </c>
      <c r="I259" s="24"/>
      <c r="J259" s="24" t="s">
        <v>1156</v>
      </c>
      <c r="K259" s="77" t="str">
        <f>IF(ISERROR(VLOOKUP($B259&amp;" "&amp;$L259,Zoznamy!$AB$4:$AC$16,2,FALSE)),"",VLOOKUP($B259&amp;" "&amp;$L259,Zoznamy!$AB$4:$AC$16,2,FALSE))</f>
        <v/>
      </c>
      <c r="L259" s="24" t="str">
        <f>IF(ISERROR(VLOOKUP($J259,Zoznamy!$L$4:$M$7,2,FALSE)),"",VLOOKUP($J259,Zoznamy!$L$4:$M$7,2,FALSE))</f>
        <v/>
      </c>
      <c r="M259" s="24" t="str">
        <f t="shared" si="4"/>
        <v/>
      </c>
      <c r="N259" s="72" t="str">
        <f>IF(C259="nie",VLOOKUP(B259,Zoznamy!$R$4:$Z$17,9, FALSE),"Vlož hodnotu emisií")</f>
        <v>Vlož hodnotu emisií</v>
      </c>
      <c r="O259" s="123" t="str">
        <f>IF(ISERROR(VLOOKUP($E259,Zoznamy!$T$4:$Y$44,5,FALSE)),"",VLOOKUP($E259,Zoznamy!$T$4:$Y$44,5,FALSE))</f>
        <v/>
      </c>
      <c r="P259" s="32" t="str">
        <f>IF(ISERROR(VLOOKUP($E259,Zoznamy!$T$4:$Y$44,6,FALSE)),"",VLOOKUP($E259,Zoznamy!$T$4:$Y$44,6,FALSE))</f>
        <v/>
      </c>
    </row>
    <row r="260" spans="1:16" x14ac:dyDescent="0.25">
      <c r="A260" s="12"/>
      <c r="B260" s="18" t="s">
        <v>1119</v>
      </c>
      <c r="C260" s="32" t="s">
        <v>1185</v>
      </c>
      <c r="D260" s="14" t="str">
        <f>IF(ISERROR(VLOOKUP($B260,Zoznamy!$R$4:$S$16,2,FALSE)),"",VLOOKUP($B260,Zoznamy!$R$4:$S$16,2,FALSE))</f>
        <v/>
      </c>
      <c r="E260" s="18" t="s">
        <v>1187</v>
      </c>
      <c r="F260" s="18" t="s">
        <v>1259</v>
      </c>
      <c r="G260" s="12" t="s">
        <v>1153</v>
      </c>
      <c r="H260" s="12" t="s">
        <v>1153</v>
      </c>
      <c r="I260" s="24"/>
      <c r="J260" s="24" t="s">
        <v>1156</v>
      </c>
      <c r="K260" s="77" t="str">
        <f>IF(ISERROR(VLOOKUP($B260&amp;" "&amp;$L260,Zoznamy!$AB$4:$AC$16,2,FALSE)),"",VLOOKUP($B260&amp;" "&amp;$L260,Zoznamy!$AB$4:$AC$16,2,FALSE))</f>
        <v/>
      </c>
      <c r="L260" s="24" t="str">
        <f>IF(ISERROR(VLOOKUP($J260,Zoznamy!$L$4:$M$7,2,FALSE)),"",VLOOKUP($J260,Zoznamy!$L$4:$M$7,2,FALSE))</f>
        <v/>
      </c>
      <c r="M260" s="24" t="str">
        <f t="shared" si="4"/>
        <v/>
      </c>
      <c r="N260" s="72" t="str">
        <f>IF(C260="nie",VLOOKUP(B260,Zoznamy!$R$4:$Z$17,9, FALSE),"Vlož hodnotu emisií")</f>
        <v>Vlož hodnotu emisií</v>
      </c>
      <c r="O260" s="123" t="str">
        <f>IF(ISERROR(VLOOKUP($E260,Zoznamy!$T$4:$Y$44,5,FALSE)),"",VLOOKUP($E260,Zoznamy!$T$4:$Y$44,5,FALSE))</f>
        <v/>
      </c>
      <c r="P260" s="32" t="str">
        <f>IF(ISERROR(VLOOKUP($E260,Zoznamy!$T$4:$Y$44,6,FALSE)),"",VLOOKUP($E260,Zoznamy!$T$4:$Y$44,6,FALSE))</f>
        <v/>
      </c>
    </row>
    <row r="261" spans="1:16" x14ac:dyDescent="0.25">
      <c r="A261" s="12"/>
      <c r="B261" s="18" t="s">
        <v>1119</v>
      </c>
      <c r="C261" s="32" t="s">
        <v>1185</v>
      </c>
      <c r="D261" s="14" t="str">
        <f>IF(ISERROR(VLOOKUP($B261,Zoznamy!$R$4:$S$16,2,FALSE)),"",VLOOKUP($B261,Zoznamy!$R$4:$S$16,2,FALSE))</f>
        <v/>
      </c>
      <c r="E261" s="18" t="s">
        <v>1187</v>
      </c>
      <c r="F261" s="18" t="s">
        <v>1259</v>
      </c>
      <c r="G261" s="12" t="s">
        <v>1153</v>
      </c>
      <c r="H261" s="12" t="s">
        <v>1153</v>
      </c>
      <c r="I261" s="24"/>
      <c r="J261" s="24" t="s">
        <v>1156</v>
      </c>
      <c r="K261" s="77" t="str">
        <f>IF(ISERROR(VLOOKUP($B261&amp;" "&amp;$L261,Zoznamy!$AB$4:$AC$16,2,FALSE)),"",VLOOKUP($B261&amp;" "&amp;$L261,Zoznamy!$AB$4:$AC$16,2,FALSE))</f>
        <v/>
      </c>
      <c r="L261" s="24" t="str">
        <f>IF(ISERROR(VLOOKUP($J261,Zoznamy!$L$4:$M$7,2,FALSE)),"",VLOOKUP($J261,Zoznamy!$L$4:$M$7,2,FALSE))</f>
        <v/>
      </c>
      <c r="M261" s="24" t="str">
        <f t="shared" si="4"/>
        <v/>
      </c>
      <c r="N261" s="72" t="str">
        <f>IF(C261="nie",VLOOKUP(B261,Zoznamy!$R$4:$Z$17,9, FALSE),"Vlož hodnotu emisií")</f>
        <v>Vlož hodnotu emisií</v>
      </c>
      <c r="O261" s="123" t="str">
        <f>IF(ISERROR(VLOOKUP($E261,Zoznamy!$T$4:$Y$44,5,FALSE)),"",VLOOKUP($E261,Zoznamy!$T$4:$Y$44,5,FALSE))</f>
        <v/>
      </c>
      <c r="P261" s="32" t="str">
        <f>IF(ISERROR(VLOOKUP($E261,Zoznamy!$T$4:$Y$44,6,FALSE)),"",VLOOKUP($E261,Zoznamy!$T$4:$Y$44,6,FALSE))</f>
        <v/>
      </c>
    </row>
    <row r="262" spans="1:16" x14ac:dyDescent="0.25">
      <c r="A262" s="12"/>
      <c r="B262" s="18" t="s">
        <v>1119</v>
      </c>
      <c r="C262" s="32" t="s">
        <v>1185</v>
      </c>
      <c r="D262" s="14" t="str">
        <f>IF(ISERROR(VLOOKUP($B262,Zoznamy!$R$4:$S$16,2,FALSE)),"",VLOOKUP($B262,Zoznamy!$R$4:$S$16,2,FALSE))</f>
        <v/>
      </c>
      <c r="E262" s="18" t="s">
        <v>1187</v>
      </c>
      <c r="F262" s="18" t="s">
        <v>1259</v>
      </c>
      <c r="G262" s="12" t="s">
        <v>1153</v>
      </c>
      <c r="H262" s="12" t="s">
        <v>1153</v>
      </c>
      <c r="I262" s="24"/>
      <c r="J262" s="24" t="s">
        <v>1156</v>
      </c>
      <c r="K262" s="77" t="str">
        <f>IF(ISERROR(VLOOKUP($B262&amp;" "&amp;$L262,Zoznamy!$AB$4:$AC$16,2,FALSE)),"",VLOOKUP($B262&amp;" "&amp;$L262,Zoznamy!$AB$4:$AC$16,2,FALSE))</f>
        <v/>
      </c>
      <c r="L262" s="24" t="str">
        <f>IF(ISERROR(VLOOKUP($J262,Zoznamy!$L$4:$M$7,2,FALSE)),"",VLOOKUP($J262,Zoznamy!$L$4:$M$7,2,FALSE))</f>
        <v/>
      </c>
      <c r="M262" s="24" t="str">
        <f t="shared" si="4"/>
        <v/>
      </c>
      <c r="N262" s="72" t="str">
        <f>IF(C262="nie",VLOOKUP(B262,Zoznamy!$R$4:$Z$17,9, FALSE),"Vlož hodnotu emisií")</f>
        <v>Vlož hodnotu emisií</v>
      </c>
      <c r="O262" s="123" t="str">
        <f>IF(ISERROR(VLOOKUP($E262,Zoznamy!$T$4:$Y$44,5,FALSE)),"",VLOOKUP($E262,Zoznamy!$T$4:$Y$44,5,FALSE))</f>
        <v/>
      </c>
      <c r="P262" s="32" t="str">
        <f>IF(ISERROR(VLOOKUP($E262,Zoznamy!$T$4:$Y$44,6,FALSE)),"",VLOOKUP($E262,Zoznamy!$T$4:$Y$44,6,FALSE))</f>
        <v/>
      </c>
    </row>
    <row r="263" spans="1:16" x14ac:dyDescent="0.25">
      <c r="A263" s="12"/>
      <c r="B263" s="18" t="s">
        <v>1119</v>
      </c>
      <c r="C263" s="32" t="s">
        <v>1185</v>
      </c>
      <c r="D263" s="14" t="str">
        <f>IF(ISERROR(VLOOKUP($B263,Zoznamy!$R$4:$S$16,2,FALSE)),"",VLOOKUP($B263,Zoznamy!$R$4:$S$16,2,FALSE))</f>
        <v/>
      </c>
      <c r="E263" s="18" t="s">
        <v>1187</v>
      </c>
      <c r="F263" s="18" t="s">
        <v>1259</v>
      </c>
      <c r="G263" s="12" t="s">
        <v>1153</v>
      </c>
      <c r="H263" s="12" t="s">
        <v>1153</v>
      </c>
      <c r="I263" s="24"/>
      <c r="J263" s="24" t="s">
        <v>1156</v>
      </c>
      <c r="K263" s="77" t="str">
        <f>IF(ISERROR(VLOOKUP($B263&amp;" "&amp;$L263,Zoznamy!$AB$4:$AC$16,2,FALSE)),"",VLOOKUP($B263&amp;" "&amp;$L263,Zoznamy!$AB$4:$AC$16,2,FALSE))</f>
        <v/>
      </c>
      <c r="L263" s="24" t="str">
        <f>IF(ISERROR(VLOOKUP($J263,Zoznamy!$L$4:$M$7,2,FALSE)),"",VLOOKUP($J263,Zoznamy!$L$4:$M$7,2,FALSE))</f>
        <v/>
      </c>
      <c r="M263" s="24" t="str">
        <f t="shared" si="4"/>
        <v/>
      </c>
      <c r="N263" s="72" t="str">
        <f>IF(C263="nie",VLOOKUP(B263,Zoznamy!$R$4:$Z$17,9, FALSE),"Vlož hodnotu emisií")</f>
        <v>Vlož hodnotu emisií</v>
      </c>
      <c r="O263" s="123" t="str">
        <f>IF(ISERROR(VLOOKUP($E263,Zoznamy!$T$4:$Y$44,5,FALSE)),"",VLOOKUP($E263,Zoznamy!$T$4:$Y$44,5,FALSE))</f>
        <v/>
      </c>
      <c r="P263" s="32" t="str">
        <f>IF(ISERROR(VLOOKUP($E263,Zoznamy!$T$4:$Y$44,6,FALSE)),"",VLOOKUP($E263,Zoznamy!$T$4:$Y$44,6,FALSE))</f>
        <v/>
      </c>
    </row>
    <row r="264" spans="1:16" x14ac:dyDescent="0.25">
      <c r="A264" s="12"/>
      <c r="B264" s="18" t="s">
        <v>1119</v>
      </c>
      <c r="C264" s="32" t="s">
        <v>1185</v>
      </c>
      <c r="D264" s="14" t="str">
        <f>IF(ISERROR(VLOOKUP($B264,Zoznamy!$R$4:$S$16,2,FALSE)),"",VLOOKUP($B264,Zoznamy!$R$4:$S$16,2,FALSE))</f>
        <v/>
      </c>
      <c r="E264" s="18" t="s">
        <v>1187</v>
      </c>
      <c r="F264" s="18" t="s">
        <v>1259</v>
      </c>
      <c r="G264" s="12" t="s">
        <v>1153</v>
      </c>
      <c r="H264" s="12" t="s">
        <v>1153</v>
      </c>
      <c r="I264" s="24"/>
      <c r="J264" s="24" t="s">
        <v>1156</v>
      </c>
      <c r="K264" s="77" t="str">
        <f>IF(ISERROR(VLOOKUP($B264&amp;" "&amp;$L264,Zoznamy!$AB$4:$AC$16,2,FALSE)),"",VLOOKUP($B264&amp;" "&amp;$L264,Zoznamy!$AB$4:$AC$16,2,FALSE))</f>
        <v/>
      </c>
      <c r="L264" s="24" t="str">
        <f>IF(ISERROR(VLOOKUP($J264,Zoznamy!$L$4:$M$7,2,FALSE)),"",VLOOKUP($J264,Zoznamy!$L$4:$M$7,2,FALSE))</f>
        <v/>
      </c>
      <c r="M264" s="24" t="str">
        <f t="shared" si="4"/>
        <v/>
      </c>
      <c r="N264" s="72" t="str">
        <f>IF(C264="nie",VLOOKUP(B264,Zoznamy!$R$4:$Z$17,9, FALSE),"Vlož hodnotu emisií")</f>
        <v>Vlož hodnotu emisií</v>
      </c>
      <c r="O264" s="123" t="str">
        <f>IF(ISERROR(VLOOKUP($E264,Zoznamy!$T$4:$Y$44,5,FALSE)),"",VLOOKUP($E264,Zoznamy!$T$4:$Y$44,5,FALSE))</f>
        <v/>
      </c>
      <c r="P264" s="32" t="str">
        <f>IF(ISERROR(VLOOKUP($E264,Zoznamy!$T$4:$Y$44,6,FALSE)),"",VLOOKUP($E264,Zoznamy!$T$4:$Y$44,6,FALSE))</f>
        <v/>
      </c>
    </row>
    <row r="265" spans="1:16" x14ac:dyDescent="0.25">
      <c r="A265" s="12"/>
      <c r="B265" s="18" t="s">
        <v>1119</v>
      </c>
      <c r="C265" s="32" t="s">
        <v>1185</v>
      </c>
      <c r="D265" s="14" t="str">
        <f>IF(ISERROR(VLOOKUP($B265,Zoznamy!$R$4:$S$16,2,FALSE)),"",VLOOKUP($B265,Zoznamy!$R$4:$S$16,2,FALSE))</f>
        <v/>
      </c>
      <c r="E265" s="18" t="s">
        <v>1187</v>
      </c>
      <c r="F265" s="18" t="s">
        <v>1259</v>
      </c>
      <c r="G265" s="12" t="s">
        <v>1153</v>
      </c>
      <c r="H265" s="12" t="s">
        <v>1153</v>
      </c>
      <c r="I265" s="24"/>
      <c r="J265" s="24" t="s">
        <v>1156</v>
      </c>
      <c r="K265" s="77" t="str">
        <f>IF(ISERROR(VLOOKUP($B265&amp;" "&amp;$L265,Zoznamy!$AB$4:$AC$16,2,FALSE)),"",VLOOKUP($B265&amp;" "&amp;$L265,Zoznamy!$AB$4:$AC$16,2,FALSE))</f>
        <v/>
      </c>
      <c r="L265" s="24" t="str">
        <f>IF(ISERROR(VLOOKUP($J265,Zoznamy!$L$4:$M$7,2,FALSE)),"",VLOOKUP($J265,Zoznamy!$L$4:$M$7,2,FALSE))</f>
        <v/>
      </c>
      <c r="M265" s="24" t="str">
        <f t="shared" ref="M265:M328" si="5">IF(ISERROR(I265*K265),"",I265*K265)</f>
        <v/>
      </c>
      <c r="N265" s="72" t="str">
        <f>IF(C265="nie",VLOOKUP(B265,Zoznamy!$R$4:$Z$17,9, FALSE),"Vlož hodnotu emisií")</f>
        <v>Vlož hodnotu emisií</v>
      </c>
      <c r="O265" s="123" t="str">
        <f>IF(ISERROR(VLOOKUP($E265,Zoznamy!$T$4:$Y$44,5,FALSE)),"",VLOOKUP($E265,Zoznamy!$T$4:$Y$44,5,FALSE))</f>
        <v/>
      </c>
      <c r="P265" s="32" t="str">
        <f>IF(ISERROR(VLOOKUP($E265,Zoznamy!$T$4:$Y$44,6,FALSE)),"",VLOOKUP($E265,Zoznamy!$T$4:$Y$44,6,FALSE))</f>
        <v/>
      </c>
    </row>
    <row r="266" spans="1:16" x14ac:dyDescent="0.25">
      <c r="A266" s="12"/>
      <c r="B266" s="18" t="s">
        <v>1119</v>
      </c>
      <c r="C266" s="32" t="s">
        <v>1185</v>
      </c>
      <c r="D266" s="14" t="str">
        <f>IF(ISERROR(VLOOKUP($B266,Zoznamy!$R$4:$S$16,2,FALSE)),"",VLOOKUP($B266,Zoznamy!$R$4:$S$16,2,FALSE))</f>
        <v/>
      </c>
      <c r="E266" s="18" t="s">
        <v>1187</v>
      </c>
      <c r="F266" s="18" t="s">
        <v>1259</v>
      </c>
      <c r="G266" s="12" t="s">
        <v>1153</v>
      </c>
      <c r="H266" s="12" t="s">
        <v>1153</v>
      </c>
      <c r="I266" s="24"/>
      <c r="J266" s="24" t="s">
        <v>1156</v>
      </c>
      <c r="K266" s="77" t="str">
        <f>IF(ISERROR(VLOOKUP($B266&amp;" "&amp;$L266,Zoznamy!$AB$4:$AC$16,2,FALSE)),"",VLOOKUP($B266&amp;" "&amp;$L266,Zoznamy!$AB$4:$AC$16,2,FALSE))</f>
        <v/>
      </c>
      <c r="L266" s="24" t="str">
        <f>IF(ISERROR(VLOOKUP($J266,Zoznamy!$L$4:$M$7,2,FALSE)),"",VLOOKUP($J266,Zoznamy!$L$4:$M$7,2,FALSE))</f>
        <v/>
      </c>
      <c r="M266" s="24" t="str">
        <f t="shared" si="5"/>
        <v/>
      </c>
      <c r="N266" s="72" t="str">
        <f>IF(C266="nie",VLOOKUP(B266,Zoznamy!$R$4:$Z$17,9, FALSE),"Vlož hodnotu emisií")</f>
        <v>Vlož hodnotu emisií</v>
      </c>
      <c r="O266" s="123" t="str">
        <f>IF(ISERROR(VLOOKUP($E266,Zoznamy!$T$4:$Y$44,5,FALSE)),"",VLOOKUP($E266,Zoznamy!$T$4:$Y$44,5,FALSE))</f>
        <v/>
      </c>
      <c r="P266" s="32" t="str">
        <f>IF(ISERROR(VLOOKUP($E266,Zoznamy!$T$4:$Y$44,6,FALSE)),"",VLOOKUP($E266,Zoznamy!$T$4:$Y$44,6,FALSE))</f>
        <v/>
      </c>
    </row>
    <row r="267" spans="1:16" x14ac:dyDescent="0.25">
      <c r="A267" s="12"/>
      <c r="B267" s="18" t="s">
        <v>1119</v>
      </c>
      <c r="C267" s="32" t="s">
        <v>1185</v>
      </c>
      <c r="D267" s="14" t="str">
        <f>IF(ISERROR(VLOOKUP($B267,Zoznamy!$R$4:$S$16,2,FALSE)),"",VLOOKUP($B267,Zoznamy!$R$4:$S$16,2,FALSE))</f>
        <v/>
      </c>
      <c r="E267" s="18" t="s">
        <v>1187</v>
      </c>
      <c r="F267" s="18" t="s">
        <v>1259</v>
      </c>
      <c r="G267" s="12" t="s">
        <v>1153</v>
      </c>
      <c r="H267" s="12" t="s">
        <v>1153</v>
      </c>
      <c r="I267" s="24"/>
      <c r="J267" s="24" t="s">
        <v>1156</v>
      </c>
      <c r="K267" s="77" t="str">
        <f>IF(ISERROR(VLOOKUP($B267&amp;" "&amp;$L267,Zoznamy!$AB$4:$AC$16,2,FALSE)),"",VLOOKUP($B267&amp;" "&amp;$L267,Zoznamy!$AB$4:$AC$16,2,FALSE))</f>
        <v/>
      </c>
      <c r="L267" s="24" t="str">
        <f>IF(ISERROR(VLOOKUP($J267,Zoznamy!$L$4:$M$7,2,FALSE)),"",VLOOKUP($J267,Zoznamy!$L$4:$M$7,2,FALSE))</f>
        <v/>
      </c>
      <c r="M267" s="24" t="str">
        <f t="shared" si="5"/>
        <v/>
      </c>
      <c r="N267" s="72" t="str">
        <f>IF(C267="nie",VLOOKUP(B267,Zoznamy!$R$4:$Z$17,9, FALSE),"Vlož hodnotu emisií")</f>
        <v>Vlož hodnotu emisií</v>
      </c>
      <c r="O267" s="123" t="str">
        <f>IF(ISERROR(VLOOKUP($E267,Zoznamy!$T$4:$Y$44,5,FALSE)),"",VLOOKUP($E267,Zoznamy!$T$4:$Y$44,5,FALSE))</f>
        <v/>
      </c>
      <c r="P267" s="32" t="str">
        <f>IF(ISERROR(VLOOKUP($E267,Zoznamy!$T$4:$Y$44,6,FALSE)),"",VLOOKUP($E267,Zoznamy!$T$4:$Y$44,6,FALSE))</f>
        <v/>
      </c>
    </row>
    <row r="268" spans="1:16" x14ac:dyDescent="0.25">
      <c r="A268" s="12"/>
      <c r="B268" s="18" t="s">
        <v>1119</v>
      </c>
      <c r="C268" s="32" t="s">
        <v>1185</v>
      </c>
      <c r="D268" s="14" t="str">
        <f>IF(ISERROR(VLOOKUP($B268,Zoznamy!$R$4:$S$16,2,FALSE)),"",VLOOKUP($B268,Zoznamy!$R$4:$S$16,2,FALSE))</f>
        <v/>
      </c>
      <c r="E268" s="18" t="s">
        <v>1187</v>
      </c>
      <c r="F268" s="18" t="s">
        <v>1259</v>
      </c>
      <c r="G268" s="12" t="s">
        <v>1153</v>
      </c>
      <c r="H268" s="12" t="s">
        <v>1153</v>
      </c>
      <c r="I268" s="24"/>
      <c r="J268" s="24" t="s">
        <v>1156</v>
      </c>
      <c r="K268" s="77" t="str">
        <f>IF(ISERROR(VLOOKUP($B268&amp;" "&amp;$L268,Zoznamy!$AB$4:$AC$16,2,FALSE)),"",VLOOKUP($B268&amp;" "&amp;$L268,Zoznamy!$AB$4:$AC$16,2,FALSE))</f>
        <v/>
      </c>
      <c r="L268" s="24" t="str">
        <f>IF(ISERROR(VLOOKUP($J268,Zoznamy!$L$4:$M$7,2,FALSE)),"",VLOOKUP($J268,Zoznamy!$L$4:$M$7,2,FALSE))</f>
        <v/>
      </c>
      <c r="M268" s="24" t="str">
        <f t="shared" si="5"/>
        <v/>
      </c>
      <c r="N268" s="72" t="str">
        <f>IF(C268="nie",VLOOKUP(B268,Zoznamy!$R$4:$Z$17,9, FALSE),"Vlož hodnotu emisií")</f>
        <v>Vlož hodnotu emisií</v>
      </c>
      <c r="O268" s="123" t="str">
        <f>IF(ISERROR(VLOOKUP($E268,Zoznamy!$T$4:$Y$44,5,FALSE)),"",VLOOKUP($E268,Zoznamy!$T$4:$Y$44,5,FALSE))</f>
        <v/>
      </c>
      <c r="P268" s="32" t="str">
        <f>IF(ISERROR(VLOOKUP($E268,Zoznamy!$T$4:$Y$44,6,FALSE)),"",VLOOKUP($E268,Zoznamy!$T$4:$Y$44,6,FALSE))</f>
        <v/>
      </c>
    </row>
    <row r="269" spans="1:16" x14ac:dyDescent="0.25">
      <c r="A269" s="12"/>
      <c r="B269" s="18" t="s">
        <v>1119</v>
      </c>
      <c r="C269" s="32" t="s">
        <v>1185</v>
      </c>
      <c r="D269" s="14" t="str">
        <f>IF(ISERROR(VLOOKUP($B269,Zoznamy!$R$4:$S$16,2,FALSE)),"",VLOOKUP($B269,Zoznamy!$R$4:$S$16,2,FALSE))</f>
        <v/>
      </c>
      <c r="E269" s="18" t="s">
        <v>1187</v>
      </c>
      <c r="F269" s="18" t="s">
        <v>1259</v>
      </c>
      <c r="G269" s="12" t="s">
        <v>1153</v>
      </c>
      <c r="H269" s="12" t="s">
        <v>1153</v>
      </c>
      <c r="I269" s="24"/>
      <c r="J269" s="24" t="s">
        <v>1156</v>
      </c>
      <c r="K269" s="77" t="str">
        <f>IF(ISERROR(VLOOKUP($B269&amp;" "&amp;$L269,Zoznamy!$AB$4:$AC$16,2,FALSE)),"",VLOOKUP($B269&amp;" "&amp;$L269,Zoznamy!$AB$4:$AC$16,2,FALSE))</f>
        <v/>
      </c>
      <c r="L269" s="24" t="str">
        <f>IF(ISERROR(VLOOKUP($J269,Zoznamy!$L$4:$M$7,2,FALSE)),"",VLOOKUP($J269,Zoznamy!$L$4:$M$7,2,FALSE))</f>
        <v/>
      </c>
      <c r="M269" s="24" t="str">
        <f t="shared" si="5"/>
        <v/>
      </c>
      <c r="N269" s="72" t="str">
        <f>IF(C269="nie",VLOOKUP(B269,Zoznamy!$R$4:$Z$17,9, FALSE),"Vlož hodnotu emisií")</f>
        <v>Vlož hodnotu emisií</v>
      </c>
      <c r="O269" s="123" t="str">
        <f>IF(ISERROR(VLOOKUP($E269,Zoznamy!$T$4:$Y$44,5,FALSE)),"",VLOOKUP($E269,Zoznamy!$T$4:$Y$44,5,FALSE))</f>
        <v/>
      </c>
      <c r="P269" s="32" t="str">
        <f>IF(ISERROR(VLOOKUP($E269,Zoznamy!$T$4:$Y$44,6,FALSE)),"",VLOOKUP($E269,Zoznamy!$T$4:$Y$44,6,FALSE))</f>
        <v/>
      </c>
    </row>
    <row r="270" spans="1:16" x14ac:dyDescent="0.25">
      <c r="A270" s="12"/>
      <c r="B270" s="18" t="s">
        <v>1119</v>
      </c>
      <c r="C270" s="32" t="s">
        <v>1185</v>
      </c>
      <c r="D270" s="14" t="str">
        <f>IF(ISERROR(VLOOKUP($B270,Zoznamy!$R$4:$S$16,2,FALSE)),"",VLOOKUP($B270,Zoznamy!$R$4:$S$16,2,FALSE))</f>
        <v/>
      </c>
      <c r="E270" s="18" t="s">
        <v>1187</v>
      </c>
      <c r="F270" s="18" t="s">
        <v>1259</v>
      </c>
      <c r="G270" s="12" t="s">
        <v>1153</v>
      </c>
      <c r="H270" s="12" t="s">
        <v>1153</v>
      </c>
      <c r="I270" s="24"/>
      <c r="J270" s="24" t="s">
        <v>1156</v>
      </c>
      <c r="K270" s="77" t="str">
        <f>IF(ISERROR(VLOOKUP($B270&amp;" "&amp;$L270,Zoznamy!$AB$4:$AC$16,2,FALSE)),"",VLOOKUP($B270&amp;" "&amp;$L270,Zoznamy!$AB$4:$AC$16,2,FALSE))</f>
        <v/>
      </c>
      <c r="L270" s="24" t="str">
        <f>IF(ISERROR(VLOOKUP($J270,Zoznamy!$L$4:$M$7,2,FALSE)),"",VLOOKUP($J270,Zoznamy!$L$4:$M$7,2,FALSE))</f>
        <v/>
      </c>
      <c r="M270" s="24" t="str">
        <f t="shared" si="5"/>
        <v/>
      </c>
      <c r="N270" s="72" t="str">
        <f>IF(C270="nie",VLOOKUP(B270,Zoznamy!$R$4:$Z$17,9, FALSE),"Vlož hodnotu emisií")</f>
        <v>Vlož hodnotu emisií</v>
      </c>
      <c r="O270" s="123" t="str">
        <f>IF(ISERROR(VLOOKUP($E270,Zoznamy!$T$4:$Y$44,5,FALSE)),"",VLOOKUP($E270,Zoznamy!$T$4:$Y$44,5,FALSE))</f>
        <v/>
      </c>
      <c r="P270" s="32" t="str">
        <f>IF(ISERROR(VLOOKUP($E270,Zoznamy!$T$4:$Y$44,6,FALSE)),"",VLOOKUP($E270,Zoznamy!$T$4:$Y$44,6,FALSE))</f>
        <v/>
      </c>
    </row>
    <row r="271" spans="1:16" x14ac:dyDescent="0.25">
      <c r="A271" s="12"/>
      <c r="B271" s="18" t="s">
        <v>1119</v>
      </c>
      <c r="C271" s="32" t="s">
        <v>1185</v>
      </c>
      <c r="D271" s="14" t="str">
        <f>IF(ISERROR(VLOOKUP($B271,Zoznamy!$R$4:$S$16,2,FALSE)),"",VLOOKUP($B271,Zoznamy!$R$4:$S$16,2,FALSE))</f>
        <v/>
      </c>
      <c r="E271" s="18" t="s">
        <v>1187</v>
      </c>
      <c r="F271" s="18" t="s">
        <v>1259</v>
      </c>
      <c r="G271" s="12" t="s">
        <v>1153</v>
      </c>
      <c r="H271" s="12" t="s">
        <v>1153</v>
      </c>
      <c r="I271" s="24"/>
      <c r="J271" s="24" t="s">
        <v>1156</v>
      </c>
      <c r="K271" s="77" t="str">
        <f>IF(ISERROR(VLOOKUP($B271&amp;" "&amp;$L271,Zoznamy!$AB$4:$AC$16,2,FALSE)),"",VLOOKUP($B271&amp;" "&amp;$L271,Zoznamy!$AB$4:$AC$16,2,FALSE))</f>
        <v/>
      </c>
      <c r="L271" s="24" t="str">
        <f>IF(ISERROR(VLOOKUP($J271,Zoznamy!$L$4:$M$7,2,FALSE)),"",VLOOKUP($J271,Zoznamy!$L$4:$M$7,2,FALSE))</f>
        <v/>
      </c>
      <c r="M271" s="24" t="str">
        <f t="shared" si="5"/>
        <v/>
      </c>
      <c r="N271" s="72" t="str">
        <f>IF(C271="nie",VLOOKUP(B271,Zoznamy!$R$4:$Z$17,9, FALSE),"Vlož hodnotu emisií")</f>
        <v>Vlož hodnotu emisií</v>
      </c>
      <c r="O271" s="123" t="str">
        <f>IF(ISERROR(VLOOKUP($E271,Zoznamy!$T$4:$Y$44,5,FALSE)),"",VLOOKUP($E271,Zoznamy!$T$4:$Y$44,5,FALSE))</f>
        <v/>
      </c>
      <c r="P271" s="32" t="str">
        <f>IF(ISERROR(VLOOKUP($E271,Zoznamy!$T$4:$Y$44,6,FALSE)),"",VLOOKUP($E271,Zoznamy!$T$4:$Y$44,6,FALSE))</f>
        <v/>
      </c>
    </row>
    <row r="272" spans="1:16" x14ac:dyDescent="0.25">
      <c r="A272" s="12"/>
      <c r="B272" s="18" t="s">
        <v>1119</v>
      </c>
      <c r="C272" s="32" t="s">
        <v>1185</v>
      </c>
      <c r="D272" s="14" t="str">
        <f>IF(ISERROR(VLOOKUP($B272,Zoznamy!$R$4:$S$16,2,FALSE)),"",VLOOKUP($B272,Zoznamy!$R$4:$S$16,2,FALSE))</f>
        <v/>
      </c>
      <c r="E272" s="18" t="s">
        <v>1187</v>
      </c>
      <c r="F272" s="18" t="s">
        <v>1259</v>
      </c>
      <c r="G272" s="12" t="s">
        <v>1153</v>
      </c>
      <c r="H272" s="12" t="s">
        <v>1153</v>
      </c>
      <c r="I272" s="24"/>
      <c r="J272" s="24" t="s">
        <v>1156</v>
      </c>
      <c r="K272" s="77" t="str">
        <f>IF(ISERROR(VLOOKUP($B272&amp;" "&amp;$L272,Zoznamy!$AB$4:$AC$16,2,FALSE)),"",VLOOKUP($B272&amp;" "&amp;$L272,Zoznamy!$AB$4:$AC$16,2,FALSE))</f>
        <v/>
      </c>
      <c r="L272" s="24" t="str">
        <f>IF(ISERROR(VLOOKUP($J272,Zoznamy!$L$4:$M$7,2,FALSE)),"",VLOOKUP($J272,Zoznamy!$L$4:$M$7,2,FALSE))</f>
        <v/>
      </c>
      <c r="M272" s="24" t="str">
        <f t="shared" si="5"/>
        <v/>
      </c>
      <c r="N272" s="72" t="str">
        <f>IF(C272="nie",VLOOKUP(B272,Zoznamy!$R$4:$Z$17,9, FALSE),"Vlož hodnotu emisií")</f>
        <v>Vlož hodnotu emisií</v>
      </c>
      <c r="O272" s="123" t="str">
        <f>IF(ISERROR(VLOOKUP($E272,Zoznamy!$T$4:$Y$44,5,FALSE)),"",VLOOKUP($E272,Zoznamy!$T$4:$Y$44,5,FALSE))</f>
        <v/>
      </c>
      <c r="P272" s="32" t="str">
        <f>IF(ISERROR(VLOOKUP($E272,Zoznamy!$T$4:$Y$44,6,FALSE)),"",VLOOKUP($E272,Zoznamy!$T$4:$Y$44,6,FALSE))</f>
        <v/>
      </c>
    </row>
    <row r="273" spans="1:16" x14ac:dyDescent="0.25">
      <c r="A273" s="12"/>
      <c r="B273" s="18" t="s">
        <v>1119</v>
      </c>
      <c r="C273" s="32" t="s">
        <v>1185</v>
      </c>
      <c r="D273" s="14" t="str">
        <f>IF(ISERROR(VLOOKUP($B273,Zoznamy!$R$4:$S$16,2,FALSE)),"",VLOOKUP($B273,Zoznamy!$R$4:$S$16,2,FALSE))</f>
        <v/>
      </c>
      <c r="E273" s="18" t="s">
        <v>1187</v>
      </c>
      <c r="F273" s="18" t="s">
        <v>1259</v>
      </c>
      <c r="G273" s="12" t="s">
        <v>1153</v>
      </c>
      <c r="H273" s="12" t="s">
        <v>1153</v>
      </c>
      <c r="I273" s="24"/>
      <c r="J273" s="24" t="s">
        <v>1156</v>
      </c>
      <c r="K273" s="77" t="str">
        <f>IF(ISERROR(VLOOKUP($B273&amp;" "&amp;$L273,Zoznamy!$AB$4:$AC$16,2,FALSE)),"",VLOOKUP($B273&amp;" "&amp;$L273,Zoznamy!$AB$4:$AC$16,2,FALSE))</f>
        <v/>
      </c>
      <c r="L273" s="24" t="str">
        <f>IF(ISERROR(VLOOKUP($J273,Zoznamy!$L$4:$M$7,2,FALSE)),"",VLOOKUP($J273,Zoznamy!$L$4:$M$7,2,FALSE))</f>
        <v/>
      </c>
      <c r="M273" s="24" t="str">
        <f t="shared" si="5"/>
        <v/>
      </c>
      <c r="N273" s="72" t="str">
        <f>IF(C273="nie",VLOOKUP(B273,Zoznamy!$R$4:$Z$17,9, FALSE),"Vlož hodnotu emisií")</f>
        <v>Vlož hodnotu emisií</v>
      </c>
      <c r="O273" s="123" t="str">
        <f>IF(ISERROR(VLOOKUP($E273,Zoznamy!$T$4:$Y$44,5,FALSE)),"",VLOOKUP($E273,Zoznamy!$T$4:$Y$44,5,FALSE))</f>
        <v/>
      </c>
      <c r="P273" s="32" t="str">
        <f>IF(ISERROR(VLOOKUP($E273,Zoznamy!$T$4:$Y$44,6,FALSE)),"",VLOOKUP($E273,Zoznamy!$T$4:$Y$44,6,FALSE))</f>
        <v/>
      </c>
    </row>
    <row r="274" spans="1:16" x14ac:dyDescent="0.25">
      <c r="A274" s="12"/>
      <c r="B274" s="18" t="s">
        <v>1119</v>
      </c>
      <c r="C274" s="32" t="s">
        <v>1185</v>
      </c>
      <c r="D274" s="14" t="str">
        <f>IF(ISERROR(VLOOKUP($B274,Zoznamy!$R$4:$S$16,2,FALSE)),"",VLOOKUP($B274,Zoznamy!$R$4:$S$16,2,FALSE))</f>
        <v/>
      </c>
      <c r="E274" s="18" t="s">
        <v>1187</v>
      </c>
      <c r="F274" s="18" t="s">
        <v>1259</v>
      </c>
      <c r="G274" s="12" t="s">
        <v>1153</v>
      </c>
      <c r="H274" s="12" t="s">
        <v>1153</v>
      </c>
      <c r="I274" s="24"/>
      <c r="J274" s="24" t="s">
        <v>1156</v>
      </c>
      <c r="K274" s="77" t="str">
        <f>IF(ISERROR(VLOOKUP($B274&amp;" "&amp;$L274,Zoznamy!$AB$4:$AC$16,2,FALSE)),"",VLOOKUP($B274&amp;" "&amp;$L274,Zoznamy!$AB$4:$AC$16,2,FALSE))</f>
        <v/>
      </c>
      <c r="L274" s="24" t="str">
        <f>IF(ISERROR(VLOOKUP($J274,Zoznamy!$L$4:$M$7,2,FALSE)),"",VLOOKUP($J274,Zoznamy!$L$4:$M$7,2,FALSE))</f>
        <v/>
      </c>
      <c r="M274" s="24" t="str">
        <f t="shared" si="5"/>
        <v/>
      </c>
      <c r="N274" s="72" t="str">
        <f>IF(C274="nie",VLOOKUP(B274,Zoznamy!$R$4:$Z$17,9, FALSE),"Vlož hodnotu emisií")</f>
        <v>Vlož hodnotu emisií</v>
      </c>
      <c r="O274" s="123" t="str">
        <f>IF(ISERROR(VLOOKUP($E274,Zoznamy!$T$4:$Y$44,5,FALSE)),"",VLOOKUP($E274,Zoznamy!$T$4:$Y$44,5,FALSE))</f>
        <v/>
      </c>
      <c r="P274" s="32" t="str">
        <f>IF(ISERROR(VLOOKUP($E274,Zoznamy!$T$4:$Y$44,6,FALSE)),"",VLOOKUP($E274,Zoznamy!$T$4:$Y$44,6,FALSE))</f>
        <v/>
      </c>
    </row>
    <row r="275" spans="1:16" x14ac:dyDescent="0.25">
      <c r="A275" s="12"/>
      <c r="B275" s="18" t="s">
        <v>1119</v>
      </c>
      <c r="C275" s="32" t="s">
        <v>1185</v>
      </c>
      <c r="D275" s="14" t="str">
        <f>IF(ISERROR(VLOOKUP($B275,Zoznamy!$R$4:$S$16,2,FALSE)),"",VLOOKUP($B275,Zoznamy!$R$4:$S$16,2,FALSE))</f>
        <v/>
      </c>
      <c r="E275" s="18" t="s">
        <v>1187</v>
      </c>
      <c r="F275" s="18" t="s">
        <v>1259</v>
      </c>
      <c r="G275" s="12" t="s">
        <v>1153</v>
      </c>
      <c r="H275" s="12" t="s">
        <v>1153</v>
      </c>
      <c r="I275" s="24"/>
      <c r="J275" s="24" t="s">
        <v>1156</v>
      </c>
      <c r="K275" s="77" t="str">
        <f>IF(ISERROR(VLOOKUP($B275&amp;" "&amp;$L275,Zoznamy!$AB$4:$AC$16,2,FALSE)),"",VLOOKUP($B275&amp;" "&amp;$L275,Zoznamy!$AB$4:$AC$16,2,FALSE))</f>
        <v/>
      </c>
      <c r="L275" s="24" t="str">
        <f>IF(ISERROR(VLOOKUP($J275,Zoznamy!$L$4:$M$7,2,FALSE)),"",VLOOKUP($J275,Zoznamy!$L$4:$M$7,2,FALSE))</f>
        <v/>
      </c>
      <c r="M275" s="24" t="str">
        <f t="shared" si="5"/>
        <v/>
      </c>
      <c r="N275" s="72" t="str">
        <f>IF(C275="nie",VLOOKUP(B275,Zoznamy!$R$4:$Z$17,9, FALSE),"Vlož hodnotu emisií")</f>
        <v>Vlož hodnotu emisií</v>
      </c>
      <c r="O275" s="123" t="str">
        <f>IF(ISERROR(VLOOKUP($E275,Zoznamy!$T$4:$Y$44,5,FALSE)),"",VLOOKUP($E275,Zoznamy!$T$4:$Y$44,5,FALSE))</f>
        <v/>
      </c>
      <c r="P275" s="32" t="str">
        <f>IF(ISERROR(VLOOKUP($E275,Zoznamy!$T$4:$Y$44,6,FALSE)),"",VLOOKUP($E275,Zoznamy!$T$4:$Y$44,6,FALSE))</f>
        <v/>
      </c>
    </row>
    <row r="276" spans="1:16" x14ac:dyDescent="0.25">
      <c r="A276" s="12"/>
      <c r="B276" s="18" t="s">
        <v>1119</v>
      </c>
      <c r="C276" s="32" t="s">
        <v>1185</v>
      </c>
      <c r="D276" s="14" t="str">
        <f>IF(ISERROR(VLOOKUP($B276,Zoznamy!$R$4:$S$16,2,FALSE)),"",VLOOKUP($B276,Zoznamy!$R$4:$S$16,2,FALSE))</f>
        <v/>
      </c>
      <c r="E276" s="18" t="s">
        <v>1187</v>
      </c>
      <c r="F276" s="18" t="s">
        <v>1259</v>
      </c>
      <c r="G276" s="12" t="s">
        <v>1153</v>
      </c>
      <c r="H276" s="12" t="s">
        <v>1153</v>
      </c>
      <c r="I276" s="24"/>
      <c r="J276" s="24" t="s">
        <v>1156</v>
      </c>
      <c r="K276" s="77" t="str">
        <f>IF(ISERROR(VLOOKUP($B276&amp;" "&amp;$L276,Zoznamy!$AB$4:$AC$16,2,FALSE)),"",VLOOKUP($B276&amp;" "&amp;$L276,Zoznamy!$AB$4:$AC$16,2,FALSE))</f>
        <v/>
      </c>
      <c r="L276" s="24" t="str">
        <f>IF(ISERROR(VLOOKUP($J276,Zoznamy!$L$4:$M$7,2,FALSE)),"",VLOOKUP($J276,Zoznamy!$L$4:$M$7,2,FALSE))</f>
        <v/>
      </c>
      <c r="M276" s="24" t="str">
        <f t="shared" si="5"/>
        <v/>
      </c>
      <c r="N276" s="72" t="str">
        <f>IF(C276="nie",VLOOKUP(B276,Zoznamy!$R$4:$Z$17,9, FALSE),"Vlož hodnotu emisií")</f>
        <v>Vlož hodnotu emisií</v>
      </c>
      <c r="O276" s="123" t="str">
        <f>IF(ISERROR(VLOOKUP($E276,Zoznamy!$T$4:$Y$44,5,FALSE)),"",VLOOKUP($E276,Zoznamy!$T$4:$Y$44,5,FALSE))</f>
        <v/>
      </c>
      <c r="P276" s="32" t="str">
        <f>IF(ISERROR(VLOOKUP($E276,Zoznamy!$T$4:$Y$44,6,FALSE)),"",VLOOKUP($E276,Zoznamy!$T$4:$Y$44,6,FALSE))</f>
        <v/>
      </c>
    </row>
    <row r="277" spans="1:16" x14ac:dyDescent="0.25">
      <c r="A277" s="12"/>
      <c r="B277" s="18" t="s">
        <v>1119</v>
      </c>
      <c r="C277" s="32" t="s">
        <v>1185</v>
      </c>
      <c r="D277" s="14" t="str">
        <f>IF(ISERROR(VLOOKUP($B277,Zoznamy!$R$4:$S$16,2,FALSE)),"",VLOOKUP($B277,Zoznamy!$R$4:$S$16,2,FALSE))</f>
        <v/>
      </c>
      <c r="E277" s="18" t="s">
        <v>1187</v>
      </c>
      <c r="F277" s="18" t="s">
        <v>1259</v>
      </c>
      <c r="G277" s="12" t="s">
        <v>1153</v>
      </c>
      <c r="H277" s="12" t="s">
        <v>1153</v>
      </c>
      <c r="I277" s="24"/>
      <c r="J277" s="24" t="s">
        <v>1156</v>
      </c>
      <c r="K277" s="77" t="str">
        <f>IF(ISERROR(VLOOKUP($B277&amp;" "&amp;$L277,Zoznamy!$AB$4:$AC$16,2,FALSE)),"",VLOOKUP($B277&amp;" "&amp;$L277,Zoznamy!$AB$4:$AC$16,2,FALSE))</f>
        <v/>
      </c>
      <c r="L277" s="24" t="str">
        <f>IF(ISERROR(VLOOKUP($J277,Zoznamy!$L$4:$M$7,2,FALSE)),"",VLOOKUP($J277,Zoznamy!$L$4:$M$7,2,FALSE))</f>
        <v/>
      </c>
      <c r="M277" s="24" t="str">
        <f t="shared" si="5"/>
        <v/>
      </c>
      <c r="N277" s="72" t="str">
        <f>IF(C277="nie",VLOOKUP(B277,Zoznamy!$R$4:$Z$17,9, FALSE),"Vlož hodnotu emisií")</f>
        <v>Vlož hodnotu emisií</v>
      </c>
      <c r="O277" s="123" t="str">
        <f>IF(ISERROR(VLOOKUP($E277,Zoznamy!$T$4:$Y$44,5,FALSE)),"",VLOOKUP($E277,Zoznamy!$T$4:$Y$44,5,FALSE))</f>
        <v/>
      </c>
      <c r="P277" s="32" t="str">
        <f>IF(ISERROR(VLOOKUP($E277,Zoznamy!$T$4:$Y$44,6,FALSE)),"",VLOOKUP($E277,Zoznamy!$T$4:$Y$44,6,FALSE))</f>
        <v/>
      </c>
    </row>
    <row r="278" spans="1:16" x14ac:dyDescent="0.25">
      <c r="A278" s="12"/>
      <c r="B278" s="18" t="s">
        <v>1119</v>
      </c>
      <c r="C278" s="32" t="s">
        <v>1185</v>
      </c>
      <c r="D278" s="14" t="str">
        <f>IF(ISERROR(VLOOKUP($B278,Zoznamy!$R$4:$S$16,2,FALSE)),"",VLOOKUP($B278,Zoznamy!$R$4:$S$16,2,FALSE))</f>
        <v/>
      </c>
      <c r="E278" s="18" t="s">
        <v>1187</v>
      </c>
      <c r="F278" s="18" t="s">
        <v>1259</v>
      </c>
      <c r="G278" s="12" t="s">
        <v>1153</v>
      </c>
      <c r="H278" s="12" t="s">
        <v>1153</v>
      </c>
      <c r="I278" s="24"/>
      <c r="J278" s="24" t="s">
        <v>1156</v>
      </c>
      <c r="K278" s="77" t="str">
        <f>IF(ISERROR(VLOOKUP($B278&amp;" "&amp;$L278,Zoznamy!$AB$4:$AC$16,2,FALSE)),"",VLOOKUP($B278&amp;" "&amp;$L278,Zoznamy!$AB$4:$AC$16,2,FALSE))</f>
        <v/>
      </c>
      <c r="L278" s="24" t="str">
        <f>IF(ISERROR(VLOOKUP($J278,Zoznamy!$L$4:$M$7,2,FALSE)),"",VLOOKUP($J278,Zoznamy!$L$4:$M$7,2,FALSE))</f>
        <v/>
      </c>
      <c r="M278" s="24" t="str">
        <f t="shared" si="5"/>
        <v/>
      </c>
      <c r="N278" s="72" t="str">
        <f>IF(C278="nie",VLOOKUP(B278,Zoznamy!$R$4:$Z$17,9, FALSE),"Vlož hodnotu emisií")</f>
        <v>Vlož hodnotu emisií</v>
      </c>
      <c r="O278" s="123" t="str">
        <f>IF(ISERROR(VLOOKUP($E278,Zoznamy!$T$4:$Y$44,5,FALSE)),"",VLOOKUP($E278,Zoznamy!$T$4:$Y$44,5,FALSE))</f>
        <v/>
      </c>
      <c r="P278" s="32" t="str">
        <f>IF(ISERROR(VLOOKUP($E278,Zoznamy!$T$4:$Y$44,6,FALSE)),"",VLOOKUP($E278,Zoznamy!$T$4:$Y$44,6,FALSE))</f>
        <v/>
      </c>
    </row>
    <row r="279" spans="1:16" x14ac:dyDescent="0.25">
      <c r="A279" s="12"/>
      <c r="B279" s="18" t="s">
        <v>1119</v>
      </c>
      <c r="C279" s="32" t="s">
        <v>1185</v>
      </c>
      <c r="D279" s="14" t="str">
        <f>IF(ISERROR(VLOOKUP($B279,Zoznamy!$R$4:$S$16,2,FALSE)),"",VLOOKUP($B279,Zoznamy!$R$4:$S$16,2,FALSE))</f>
        <v/>
      </c>
      <c r="E279" s="18" t="s">
        <v>1187</v>
      </c>
      <c r="F279" s="18" t="s">
        <v>1259</v>
      </c>
      <c r="G279" s="12" t="s">
        <v>1153</v>
      </c>
      <c r="H279" s="12" t="s">
        <v>1153</v>
      </c>
      <c r="I279" s="24"/>
      <c r="J279" s="24" t="s">
        <v>1156</v>
      </c>
      <c r="K279" s="77" t="str">
        <f>IF(ISERROR(VLOOKUP($B279&amp;" "&amp;$L279,Zoznamy!$AB$4:$AC$16,2,FALSE)),"",VLOOKUP($B279&amp;" "&amp;$L279,Zoznamy!$AB$4:$AC$16,2,FALSE))</f>
        <v/>
      </c>
      <c r="L279" s="24" t="str">
        <f>IF(ISERROR(VLOOKUP($J279,Zoznamy!$L$4:$M$7,2,FALSE)),"",VLOOKUP($J279,Zoznamy!$L$4:$M$7,2,FALSE))</f>
        <v/>
      </c>
      <c r="M279" s="24" t="str">
        <f t="shared" si="5"/>
        <v/>
      </c>
      <c r="N279" s="72" t="str">
        <f>IF(C279="nie",VLOOKUP(B279,Zoznamy!$R$4:$Z$17,9, FALSE),"Vlož hodnotu emisií")</f>
        <v>Vlož hodnotu emisií</v>
      </c>
      <c r="O279" s="123" t="str">
        <f>IF(ISERROR(VLOOKUP($E279,Zoznamy!$T$4:$Y$44,5,FALSE)),"",VLOOKUP($E279,Zoznamy!$T$4:$Y$44,5,FALSE))</f>
        <v/>
      </c>
      <c r="P279" s="32" t="str">
        <f>IF(ISERROR(VLOOKUP($E279,Zoznamy!$T$4:$Y$44,6,FALSE)),"",VLOOKUP($E279,Zoznamy!$T$4:$Y$44,6,FALSE))</f>
        <v/>
      </c>
    </row>
    <row r="280" spans="1:16" x14ac:dyDescent="0.25">
      <c r="A280" s="12"/>
      <c r="B280" s="18" t="s">
        <v>1119</v>
      </c>
      <c r="C280" s="32" t="s">
        <v>1185</v>
      </c>
      <c r="D280" s="14" t="str">
        <f>IF(ISERROR(VLOOKUP($B280,Zoznamy!$R$4:$S$16,2,FALSE)),"",VLOOKUP($B280,Zoznamy!$R$4:$S$16,2,FALSE))</f>
        <v/>
      </c>
      <c r="E280" s="18" t="s">
        <v>1187</v>
      </c>
      <c r="F280" s="18" t="s">
        <v>1259</v>
      </c>
      <c r="G280" s="12" t="s">
        <v>1153</v>
      </c>
      <c r="H280" s="12" t="s">
        <v>1153</v>
      </c>
      <c r="I280" s="24"/>
      <c r="J280" s="24" t="s">
        <v>1156</v>
      </c>
      <c r="K280" s="77" t="str">
        <f>IF(ISERROR(VLOOKUP($B280&amp;" "&amp;$L280,Zoznamy!$AB$4:$AC$16,2,FALSE)),"",VLOOKUP($B280&amp;" "&amp;$L280,Zoznamy!$AB$4:$AC$16,2,FALSE))</f>
        <v/>
      </c>
      <c r="L280" s="24" t="str">
        <f>IF(ISERROR(VLOOKUP($J280,Zoznamy!$L$4:$M$7,2,FALSE)),"",VLOOKUP($J280,Zoznamy!$L$4:$M$7,2,FALSE))</f>
        <v/>
      </c>
      <c r="M280" s="24" t="str">
        <f t="shared" si="5"/>
        <v/>
      </c>
      <c r="N280" s="72" t="str">
        <f>IF(C280="nie",VLOOKUP(B280,Zoznamy!$R$4:$Z$17,9, FALSE),"Vlož hodnotu emisií")</f>
        <v>Vlož hodnotu emisií</v>
      </c>
      <c r="O280" s="123" t="str">
        <f>IF(ISERROR(VLOOKUP($E280,Zoznamy!$T$4:$Y$44,5,FALSE)),"",VLOOKUP($E280,Zoznamy!$T$4:$Y$44,5,FALSE))</f>
        <v/>
      </c>
      <c r="P280" s="32" t="str">
        <f>IF(ISERROR(VLOOKUP($E280,Zoznamy!$T$4:$Y$44,6,FALSE)),"",VLOOKUP($E280,Zoznamy!$T$4:$Y$44,6,FALSE))</f>
        <v/>
      </c>
    </row>
    <row r="281" spans="1:16" x14ac:dyDescent="0.25">
      <c r="A281" s="12"/>
      <c r="B281" s="18" t="s">
        <v>1119</v>
      </c>
      <c r="C281" s="32" t="s">
        <v>1185</v>
      </c>
      <c r="D281" s="14" t="str">
        <f>IF(ISERROR(VLOOKUP($B281,Zoznamy!$R$4:$S$16,2,FALSE)),"",VLOOKUP($B281,Zoznamy!$R$4:$S$16,2,FALSE))</f>
        <v/>
      </c>
      <c r="E281" s="18" t="s">
        <v>1187</v>
      </c>
      <c r="F281" s="18" t="s">
        <v>1259</v>
      </c>
      <c r="G281" s="12" t="s">
        <v>1153</v>
      </c>
      <c r="H281" s="12" t="s">
        <v>1153</v>
      </c>
      <c r="I281" s="24"/>
      <c r="J281" s="24" t="s">
        <v>1156</v>
      </c>
      <c r="K281" s="77" t="str">
        <f>IF(ISERROR(VLOOKUP($B281&amp;" "&amp;$L281,Zoznamy!$AB$4:$AC$16,2,FALSE)),"",VLOOKUP($B281&amp;" "&amp;$L281,Zoznamy!$AB$4:$AC$16,2,FALSE))</f>
        <v/>
      </c>
      <c r="L281" s="24" t="str">
        <f>IF(ISERROR(VLOOKUP($J281,Zoznamy!$L$4:$M$7,2,FALSE)),"",VLOOKUP($J281,Zoznamy!$L$4:$M$7,2,FALSE))</f>
        <v/>
      </c>
      <c r="M281" s="24" t="str">
        <f t="shared" si="5"/>
        <v/>
      </c>
      <c r="N281" s="72" t="str">
        <f>IF(C281="nie",VLOOKUP(B281,Zoznamy!$R$4:$Z$17,9, FALSE),"Vlož hodnotu emisií")</f>
        <v>Vlož hodnotu emisií</v>
      </c>
      <c r="O281" s="123" t="str">
        <f>IF(ISERROR(VLOOKUP($E281,Zoznamy!$T$4:$Y$44,5,FALSE)),"",VLOOKUP($E281,Zoznamy!$T$4:$Y$44,5,FALSE))</f>
        <v/>
      </c>
      <c r="P281" s="32" t="str">
        <f>IF(ISERROR(VLOOKUP($E281,Zoznamy!$T$4:$Y$44,6,FALSE)),"",VLOOKUP($E281,Zoznamy!$T$4:$Y$44,6,FALSE))</f>
        <v/>
      </c>
    </row>
    <row r="282" spans="1:16" x14ac:dyDescent="0.25">
      <c r="A282" s="12"/>
      <c r="B282" s="18" t="s">
        <v>1119</v>
      </c>
      <c r="C282" s="32" t="s">
        <v>1185</v>
      </c>
      <c r="D282" s="14" t="str">
        <f>IF(ISERROR(VLOOKUP($B282,Zoznamy!$R$4:$S$16,2,FALSE)),"",VLOOKUP($B282,Zoznamy!$R$4:$S$16,2,FALSE))</f>
        <v/>
      </c>
      <c r="E282" s="18" t="s">
        <v>1187</v>
      </c>
      <c r="F282" s="18" t="s">
        <v>1259</v>
      </c>
      <c r="G282" s="12" t="s">
        <v>1153</v>
      </c>
      <c r="H282" s="12" t="s">
        <v>1153</v>
      </c>
      <c r="I282" s="24"/>
      <c r="J282" s="24" t="s">
        <v>1156</v>
      </c>
      <c r="K282" s="77" t="str">
        <f>IF(ISERROR(VLOOKUP($B282&amp;" "&amp;$L282,Zoznamy!$AB$4:$AC$16,2,FALSE)),"",VLOOKUP($B282&amp;" "&amp;$L282,Zoznamy!$AB$4:$AC$16,2,FALSE))</f>
        <v/>
      </c>
      <c r="L282" s="24" t="str">
        <f>IF(ISERROR(VLOOKUP($J282,Zoznamy!$L$4:$M$7,2,FALSE)),"",VLOOKUP($J282,Zoznamy!$L$4:$M$7,2,FALSE))</f>
        <v/>
      </c>
      <c r="M282" s="24" t="str">
        <f t="shared" si="5"/>
        <v/>
      </c>
      <c r="N282" s="72" t="str">
        <f>IF(C282="nie",VLOOKUP(B282,Zoznamy!$R$4:$Z$17,9, FALSE),"Vlož hodnotu emisií")</f>
        <v>Vlož hodnotu emisií</v>
      </c>
      <c r="O282" s="123" t="str">
        <f>IF(ISERROR(VLOOKUP($E282,Zoznamy!$T$4:$Y$44,5,FALSE)),"",VLOOKUP($E282,Zoznamy!$T$4:$Y$44,5,FALSE))</f>
        <v/>
      </c>
      <c r="P282" s="32" t="str">
        <f>IF(ISERROR(VLOOKUP($E282,Zoznamy!$T$4:$Y$44,6,FALSE)),"",VLOOKUP($E282,Zoznamy!$T$4:$Y$44,6,FALSE))</f>
        <v/>
      </c>
    </row>
    <row r="283" spans="1:16" x14ac:dyDescent="0.25">
      <c r="A283" s="12"/>
      <c r="B283" s="18" t="s">
        <v>1119</v>
      </c>
      <c r="C283" s="32" t="s">
        <v>1185</v>
      </c>
      <c r="D283" s="14" t="str">
        <f>IF(ISERROR(VLOOKUP($B283,Zoznamy!$R$4:$S$16,2,FALSE)),"",VLOOKUP($B283,Zoznamy!$R$4:$S$16,2,FALSE))</f>
        <v/>
      </c>
      <c r="E283" s="18" t="s">
        <v>1187</v>
      </c>
      <c r="F283" s="18" t="s">
        <v>1259</v>
      </c>
      <c r="G283" s="12" t="s">
        <v>1153</v>
      </c>
      <c r="H283" s="12" t="s">
        <v>1153</v>
      </c>
      <c r="I283" s="24"/>
      <c r="J283" s="24" t="s">
        <v>1156</v>
      </c>
      <c r="K283" s="77" t="str">
        <f>IF(ISERROR(VLOOKUP($B283&amp;" "&amp;$L283,Zoznamy!$AB$4:$AC$16,2,FALSE)),"",VLOOKUP($B283&amp;" "&amp;$L283,Zoznamy!$AB$4:$AC$16,2,FALSE))</f>
        <v/>
      </c>
      <c r="L283" s="24" t="str">
        <f>IF(ISERROR(VLOOKUP($J283,Zoznamy!$L$4:$M$7,2,FALSE)),"",VLOOKUP($J283,Zoznamy!$L$4:$M$7,2,FALSE))</f>
        <v/>
      </c>
      <c r="M283" s="24" t="str">
        <f t="shared" si="5"/>
        <v/>
      </c>
      <c r="N283" s="72" t="str">
        <f>IF(C283="nie",VLOOKUP(B283,Zoznamy!$R$4:$Z$17,9, FALSE),"Vlož hodnotu emisií")</f>
        <v>Vlož hodnotu emisií</v>
      </c>
      <c r="O283" s="123" t="str">
        <f>IF(ISERROR(VLOOKUP($E283,Zoznamy!$T$4:$Y$44,5,FALSE)),"",VLOOKUP($E283,Zoznamy!$T$4:$Y$44,5,FALSE))</f>
        <v/>
      </c>
      <c r="P283" s="32" t="str">
        <f>IF(ISERROR(VLOOKUP($E283,Zoznamy!$T$4:$Y$44,6,FALSE)),"",VLOOKUP($E283,Zoznamy!$T$4:$Y$44,6,FALSE))</f>
        <v/>
      </c>
    </row>
    <row r="284" spans="1:16" x14ac:dyDescent="0.25">
      <c r="A284" s="12"/>
      <c r="B284" s="18" t="s">
        <v>1119</v>
      </c>
      <c r="C284" s="32" t="s">
        <v>1185</v>
      </c>
      <c r="D284" s="14" t="str">
        <f>IF(ISERROR(VLOOKUP($B284,Zoznamy!$R$4:$S$16,2,FALSE)),"",VLOOKUP($B284,Zoznamy!$R$4:$S$16,2,FALSE))</f>
        <v/>
      </c>
      <c r="E284" s="18" t="s">
        <v>1187</v>
      </c>
      <c r="F284" s="18" t="s">
        <v>1259</v>
      </c>
      <c r="G284" s="12" t="s">
        <v>1153</v>
      </c>
      <c r="H284" s="12" t="s">
        <v>1153</v>
      </c>
      <c r="I284" s="24"/>
      <c r="J284" s="24" t="s">
        <v>1156</v>
      </c>
      <c r="K284" s="77" t="str">
        <f>IF(ISERROR(VLOOKUP($B284&amp;" "&amp;$L284,Zoznamy!$AB$4:$AC$16,2,FALSE)),"",VLOOKUP($B284&amp;" "&amp;$L284,Zoznamy!$AB$4:$AC$16,2,FALSE))</f>
        <v/>
      </c>
      <c r="L284" s="24" t="str">
        <f>IF(ISERROR(VLOOKUP($J284,Zoznamy!$L$4:$M$7,2,FALSE)),"",VLOOKUP($J284,Zoznamy!$L$4:$M$7,2,FALSE))</f>
        <v/>
      </c>
      <c r="M284" s="24" t="str">
        <f t="shared" si="5"/>
        <v/>
      </c>
      <c r="N284" s="72" t="str">
        <f>IF(C284="nie",VLOOKUP(B284,Zoznamy!$R$4:$Z$17,9, FALSE),"Vlož hodnotu emisií")</f>
        <v>Vlož hodnotu emisií</v>
      </c>
      <c r="O284" s="123" t="str">
        <f>IF(ISERROR(VLOOKUP($E284,Zoznamy!$T$4:$Y$44,5,FALSE)),"",VLOOKUP($E284,Zoznamy!$T$4:$Y$44,5,FALSE))</f>
        <v/>
      </c>
      <c r="P284" s="32" t="str">
        <f>IF(ISERROR(VLOOKUP($E284,Zoznamy!$T$4:$Y$44,6,FALSE)),"",VLOOKUP($E284,Zoznamy!$T$4:$Y$44,6,FALSE))</f>
        <v/>
      </c>
    </row>
    <row r="285" spans="1:16" x14ac:dyDescent="0.25">
      <c r="A285" s="12"/>
      <c r="B285" s="18" t="s">
        <v>1119</v>
      </c>
      <c r="C285" s="32" t="s">
        <v>1185</v>
      </c>
      <c r="D285" s="14" t="str">
        <f>IF(ISERROR(VLOOKUP($B285,Zoznamy!$R$4:$S$16,2,FALSE)),"",VLOOKUP($B285,Zoznamy!$R$4:$S$16,2,FALSE))</f>
        <v/>
      </c>
      <c r="E285" s="18" t="s">
        <v>1187</v>
      </c>
      <c r="F285" s="18" t="s">
        <v>1259</v>
      </c>
      <c r="G285" s="12" t="s">
        <v>1153</v>
      </c>
      <c r="H285" s="12" t="s">
        <v>1153</v>
      </c>
      <c r="I285" s="24"/>
      <c r="J285" s="24" t="s">
        <v>1156</v>
      </c>
      <c r="K285" s="77" t="str">
        <f>IF(ISERROR(VLOOKUP($B285&amp;" "&amp;$L285,Zoznamy!$AB$4:$AC$16,2,FALSE)),"",VLOOKUP($B285&amp;" "&amp;$L285,Zoznamy!$AB$4:$AC$16,2,FALSE))</f>
        <v/>
      </c>
      <c r="L285" s="24" t="str">
        <f>IF(ISERROR(VLOOKUP($J285,Zoznamy!$L$4:$M$7,2,FALSE)),"",VLOOKUP($J285,Zoznamy!$L$4:$M$7,2,FALSE))</f>
        <v/>
      </c>
      <c r="M285" s="24" t="str">
        <f t="shared" si="5"/>
        <v/>
      </c>
      <c r="N285" s="72" t="str">
        <f>IF(C285="nie",VLOOKUP(B285,Zoznamy!$R$4:$Z$17,9, FALSE),"Vlož hodnotu emisií")</f>
        <v>Vlož hodnotu emisií</v>
      </c>
      <c r="O285" s="123" t="str">
        <f>IF(ISERROR(VLOOKUP($E285,Zoznamy!$T$4:$Y$44,5,FALSE)),"",VLOOKUP($E285,Zoznamy!$T$4:$Y$44,5,FALSE))</f>
        <v/>
      </c>
      <c r="P285" s="32" t="str">
        <f>IF(ISERROR(VLOOKUP($E285,Zoznamy!$T$4:$Y$44,6,FALSE)),"",VLOOKUP($E285,Zoznamy!$T$4:$Y$44,6,FALSE))</f>
        <v/>
      </c>
    </row>
    <row r="286" spans="1:16" x14ac:dyDescent="0.25">
      <c r="A286" s="12"/>
      <c r="B286" s="18" t="s">
        <v>1119</v>
      </c>
      <c r="C286" s="32" t="s">
        <v>1185</v>
      </c>
      <c r="D286" s="14" t="str">
        <f>IF(ISERROR(VLOOKUP($B286,Zoznamy!$R$4:$S$16,2,FALSE)),"",VLOOKUP($B286,Zoznamy!$R$4:$S$16,2,FALSE))</f>
        <v/>
      </c>
      <c r="E286" s="18" t="s">
        <v>1187</v>
      </c>
      <c r="F286" s="18" t="s">
        <v>1259</v>
      </c>
      <c r="G286" s="12" t="s">
        <v>1153</v>
      </c>
      <c r="H286" s="12" t="s">
        <v>1153</v>
      </c>
      <c r="I286" s="24"/>
      <c r="J286" s="24" t="s">
        <v>1156</v>
      </c>
      <c r="K286" s="77" t="str">
        <f>IF(ISERROR(VLOOKUP($B286&amp;" "&amp;$L286,Zoznamy!$AB$4:$AC$16,2,FALSE)),"",VLOOKUP($B286&amp;" "&amp;$L286,Zoznamy!$AB$4:$AC$16,2,FALSE))</f>
        <v/>
      </c>
      <c r="L286" s="24" t="str">
        <f>IF(ISERROR(VLOOKUP($J286,Zoznamy!$L$4:$M$7,2,FALSE)),"",VLOOKUP($J286,Zoznamy!$L$4:$M$7,2,FALSE))</f>
        <v/>
      </c>
      <c r="M286" s="24" t="str">
        <f t="shared" si="5"/>
        <v/>
      </c>
      <c r="N286" s="72" t="str">
        <f>IF(C286="nie",VLOOKUP(B286,Zoznamy!$R$4:$Z$17,9, FALSE),"Vlož hodnotu emisií")</f>
        <v>Vlož hodnotu emisií</v>
      </c>
      <c r="O286" s="123" t="str">
        <f>IF(ISERROR(VLOOKUP($E286,Zoznamy!$T$4:$Y$44,5,FALSE)),"",VLOOKUP($E286,Zoznamy!$T$4:$Y$44,5,FALSE))</f>
        <v/>
      </c>
      <c r="P286" s="32" t="str">
        <f>IF(ISERROR(VLOOKUP($E286,Zoznamy!$T$4:$Y$44,6,FALSE)),"",VLOOKUP($E286,Zoznamy!$T$4:$Y$44,6,FALSE))</f>
        <v/>
      </c>
    </row>
    <row r="287" spans="1:16" x14ac:dyDescent="0.25">
      <c r="A287" s="12"/>
      <c r="B287" s="18" t="s">
        <v>1119</v>
      </c>
      <c r="C287" s="32" t="s">
        <v>1185</v>
      </c>
      <c r="D287" s="14" t="str">
        <f>IF(ISERROR(VLOOKUP($B287,Zoznamy!$R$4:$S$16,2,FALSE)),"",VLOOKUP($B287,Zoznamy!$R$4:$S$16,2,FALSE))</f>
        <v/>
      </c>
      <c r="E287" s="18" t="s">
        <v>1187</v>
      </c>
      <c r="F287" s="18" t="s">
        <v>1259</v>
      </c>
      <c r="G287" s="12" t="s">
        <v>1153</v>
      </c>
      <c r="H287" s="12" t="s">
        <v>1153</v>
      </c>
      <c r="I287" s="24"/>
      <c r="J287" s="24" t="s">
        <v>1156</v>
      </c>
      <c r="K287" s="77" t="str">
        <f>IF(ISERROR(VLOOKUP($B287&amp;" "&amp;$L287,Zoznamy!$AB$4:$AC$16,2,FALSE)),"",VLOOKUP($B287&amp;" "&amp;$L287,Zoznamy!$AB$4:$AC$16,2,FALSE))</f>
        <v/>
      </c>
      <c r="L287" s="24" t="str">
        <f>IF(ISERROR(VLOOKUP($J287,Zoznamy!$L$4:$M$7,2,FALSE)),"",VLOOKUP($J287,Zoznamy!$L$4:$M$7,2,FALSE))</f>
        <v/>
      </c>
      <c r="M287" s="24" t="str">
        <f t="shared" si="5"/>
        <v/>
      </c>
      <c r="N287" s="72" t="str">
        <f>IF(C287="nie",VLOOKUP(B287,Zoznamy!$R$4:$Z$17,9, FALSE),"Vlož hodnotu emisií")</f>
        <v>Vlož hodnotu emisií</v>
      </c>
      <c r="O287" s="123" t="str">
        <f>IF(ISERROR(VLOOKUP($E287,Zoznamy!$T$4:$Y$44,5,FALSE)),"",VLOOKUP($E287,Zoznamy!$T$4:$Y$44,5,FALSE))</f>
        <v/>
      </c>
      <c r="P287" s="32" t="str">
        <f>IF(ISERROR(VLOOKUP($E287,Zoznamy!$T$4:$Y$44,6,FALSE)),"",VLOOKUP($E287,Zoznamy!$T$4:$Y$44,6,FALSE))</f>
        <v/>
      </c>
    </row>
    <row r="288" spans="1:16" x14ac:dyDescent="0.25">
      <c r="A288" s="12"/>
      <c r="B288" s="18" t="s">
        <v>1119</v>
      </c>
      <c r="C288" s="32" t="s">
        <v>1185</v>
      </c>
      <c r="D288" s="14" t="str">
        <f>IF(ISERROR(VLOOKUP($B288,Zoznamy!$R$4:$S$16,2,FALSE)),"",VLOOKUP($B288,Zoznamy!$R$4:$S$16,2,FALSE))</f>
        <v/>
      </c>
      <c r="E288" s="18" t="s">
        <v>1187</v>
      </c>
      <c r="F288" s="18" t="s">
        <v>1259</v>
      </c>
      <c r="G288" s="12" t="s">
        <v>1153</v>
      </c>
      <c r="H288" s="12" t="s">
        <v>1153</v>
      </c>
      <c r="I288" s="24"/>
      <c r="J288" s="24" t="s">
        <v>1156</v>
      </c>
      <c r="K288" s="77" t="str">
        <f>IF(ISERROR(VLOOKUP($B288&amp;" "&amp;$L288,Zoznamy!$AB$4:$AC$16,2,FALSE)),"",VLOOKUP($B288&amp;" "&amp;$L288,Zoznamy!$AB$4:$AC$16,2,FALSE))</f>
        <v/>
      </c>
      <c r="L288" s="24" t="str">
        <f>IF(ISERROR(VLOOKUP($J288,Zoznamy!$L$4:$M$7,2,FALSE)),"",VLOOKUP($J288,Zoznamy!$L$4:$M$7,2,FALSE))</f>
        <v/>
      </c>
      <c r="M288" s="24" t="str">
        <f t="shared" si="5"/>
        <v/>
      </c>
      <c r="N288" s="72" t="str">
        <f>IF(C288="nie",VLOOKUP(B288,Zoznamy!$R$4:$Z$17,9, FALSE),"Vlož hodnotu emisií")</f>
        <v>Vlož hodnotu emisií</v>
      </c>
      <c r="O288" s="123" t="str">
        <f>IF(ISERROR(VLOOKUP($E288,Zoznamy!$T$4:$Y$44,5,FALSE)),"",VLOOKUP($E288,Zoznamy!$T$4:$Y$44,5,FALSE))</f>
        <v/>
      </c>
      <c r="P288" s="32" t="str">
        <f>IF(ISERROR(VLOOKUP($E288,Zoznamy!$T$4:$Y$44,6,FALSE)),"",VLOOKUP($E288,Zoznamy!$T$4:$Y$44,6,FALSE))</f>
        <v/>
      </c>
    </row>
    <row r="289" spans="1:16" x14ac:dyDescent="0.25">
      <c r="A289" s="12"/>
      <c r="B289" s="18" t="s">
        <v>1119</v>
      </c>
      <c r="C289" s="32" t="s">
        <v>1185</v>
      </c>
      <c r="D289" s="14" t="str">
        <f>IF(ISERROR(VLOOKUP($B289,Zoznamy!$R$4:$S$16,2,FALSE)),"",VLOOKUP($B289,Zoznamy!$R$4:$S$16,2,FALSE))</f>
        <v/>
      </c>
      <c r="E289" s="18" t="s">
        <v>1187</v>
      </c>
      <c r="F289" s="18" t="s">
        <v>1259</v>
      </c>
      <c r="G289" s="12" t="s">
        <v>1153</v>
      </c>
      <c r="H289" s="12" t="s">
        <v>1153</v>
      </c>
      <c r="I289" s="24"/>
      <c r="J289" s="24" t="s">
        <v>1156</v>
      </c>
      <c r="K289" s="77" t="str">
        <f>IF(ISERROR(VLOOKUP($B289&amp;" "&amp;$L289,Zoznamy!$AB$4:$AC$16,2,FALSE)),"",VLOOKUP($B289&amp;" "&amp;$L289,Zoznamy!$AB$4:$AC$16,2,FALSE))</f>
        <v/>
      </c>
      <c r="L289" s="24" t="str">
        <f>IF(ISERROR(VLOOKUP($J289,Zoznamy!$L$4:$M$7,2,FALSE)),"",VLOOKUP($J289,Zoznamy!$L$4:$M$7,2,FALSE))</f>
        <v/>
      </c>
      <c r="M289" s="24" t="str">
        <f t="shared" si="5"/>
        <v/>
      </c>
      <c r="N289" s="72" t="str">
        <f>IF(C289="nie",VLOOKUP(B289,Zoznamy!$R$4:$Z$17,9, FALSE),"Vlož hodnotu emisií")</f>
        <v>Vlož hodnotu emisií</v>
      </c>
      <c r="O289" s="123" t="str">
        <f>IF(ISERROR(VLOOKUP($E289,Zoznamy!$T$4:$Y$44,5,FALSE)),"",VLOOKUP($E289,Zoznamy!$T$4:$Y$44,5,FALSE))</f>
        <v/>
      </c>
      <c r="P289" s="32" t="str">
        <f>IF(ISERROR(VLOOKUP($E289,Zoznamy!$T$4:$Y$44,6,FALSE)),"",VLOOKUP($E289,Zoznamy!$T$4:$Y$44,6,FALSE))</f>
        <v/>
      </c>
    </row>
    <row r="290" spans="1:16" x14ac:dyDescent="0.25">
      <c r="A290" s="12"/>
      <c r="B290" s="18" t="s">
        <v>1119</v>
      </c>
      <c r="C290" s="32" t="s">
        <v>1185</v>
      </c>
      <c r="D290" s="14" t="str">
        <f>IF(ISERROR(VLOOKUP($B290,Zoznamy!$R$4:$S$16,2,FALSE)),"",VLOOKUP($B290,Zoznamy!$R$4:$S$16,2,FALSE))</f>
        <v/>
      </c>
      <c r="E290" s="18" t="s">
        <v>1187</v>
      </c>
      <c r="F290" s="18" t="s">
        <v>1259</v>
      </c>
      <c r="G290" s="12" t="s">
        <v>1153</v>
      </c>
      <c r="H290" s="12" t="s">
        <v>1153</v>
      </c>
      <c r="I290" s="24"/>
      <c r="J290" s="24" t="s">
        <v>1156</v>
      </c>
      <c r="K290" s="77" t="str">
        <f>IF(ISERROR(VLOOKUP($B290&amp;" "&amp;$L290,Zoznamy!$AB$4:$AC$16,2,FALSE)),"",VLOOKUP($B290&amp;" "&amp;$L290,Zoznamy!$AB$4:$AC$16,2,FALSE))</f>
        <v/>
      </c>
      <c r="L290" s="24" t="str">
        <f>IF(ISERROR(VLOOKUP($J290,Zoznamy!$L$4:$M$7,2,FALSE)),"",VLOOKUP($J290,Zoznamy!$L$4:$M$7,2,FALSE))</f>
        <v/>
      </c>
      <c r="M290" s="24" t="str">
        <f t="shared" si="5"/>
        <v/>
      </c>
      <c r="N290" s="72" t="str">
        <f>IF(C290="nie",VLOOKUP(B290,Zoznamy!$R$4:$Z$17,9, FALSE),"Vlož hodnotu emisií")</f>
        <v>Vlož hodnotu emisií</v>
      </c>
      <c r="O290" s="123" t="str">
        <f>IF(ISERROR(VLOOKUP($E290,Zoznamy!$T$4:$Y$44,5,FALSE)),"",VLOOKUP($E290,Zoznamy!$T$4:$Y$44,5,FALSE))</f>
        <v/>
      </c>
      <c r="P290" s="32" t="str">
        <f>IF(ISERROR(VLOOKUP($E290,Zoznamy!$T$4:$Y$44,6,FALSE)),"",VLOOKUP($E290,Zoznamy!$T$4:$Y$44,6,FALSE))</f>
        <v/>
      </c>
    </row>
    <row r="291" spans="1:16" x14ac:dyDescent="0.25">
      <c r="A291" s="12"/>
      <c r="B291" s="18" t="s">
        <v>1119</v>
      </c>
      <c r="C291" s="32" t="s">
        <v>1185</v>
      </c>
      <c r="D291" s="14" t="str">
        <f>IF(ISERROR(VLOOKUP($B291,Zoznamy!$R$4:$S$16,2,FALSE)),"",VLOOKUP($B291,Zoznamy!$R$4:$S$16,2,FALSE))</f>
        <v/>
      </c>
      <c r="E291" s="18" t="s">
        <v>1187</v>
      </c>
      <c r="F291" s="18" t="s">
        <v>1259</v>
      </c>
      <c r="G291" s="12" t="s">
        <v>1153</v>
      </c>
      <c r="H291" s="12" t="s">
        <v>1153</v>
      </c>
      <c r="I291" s="24"/>
      <c r="J291" s="24" t="s">
        <v>1156</v>
      </c>
      <c r="K291" s="77" t="str">
        <f>IF(ISERROR(VLOOKUP($B291&amp;" "&amp;$L291,Zoznamy!$AB$4:$AC$16,2,FALSE)),"",VLOOKUP($B291&amp;" "&amp;$L291,Zoznamy!$AB$4:$AC$16,2,FALSE))</f>
        <v/>
      </c>
      <c r="L291" s="24" t="str">
        <f>IF(ISERROR(VLOOKUP($J291,Zoznamy!$L$4:$M$7,2,FALSE)),"",VLOOKUP($J291,Zoznamy!$L$4:$M$7,2,FALSE))</f>
        <v/>
      </c>
      <c r="M291" s="24" t="str">
        <f t="shared" si="5"/>
        <v/>
      </c>
      <c r="N291" s="72" t="str">
        <f>IF(C291="nie",VLOOKUP(B291,Zoznamy!$R$4:$Z$17,9, FALSE),"Vlož hodnotu emisií")</f>
        <v>Vlož hodnotu emisií</v>
      </c>
      <c r="O291" s="123" t="str">
        <f>IF(ISERROR(VLOOKUP($E291,Zoznamy!$T$4:$Y$44,5,FALSE)),"",VLOOKUP($E291,Zoznamy!$T$4:$Y$44,5,FALSE))</f>
        <v/>
      </c>
      <c r="P291" s="32" t="str">
        <f>IF(ISERROR(VLOOKUP($E291,Zoznamy!$T$4:$Y$44,6,FALSE)),"",VLOOKUP($E291,Zoznamy!$T$4:$Y$44,6,FALSE))</f>
        <v/>
      </c>
    </row>
    <row r="292" spans="1:16" x14ac:dyDescent="0.25">
      <c r="A292" s="12"/>
      <c r="B292" s="18" t="s">
        <v>1119</v>
      </c>
      <c r="C292" s="32" t="s">
        <v>1185</v>
      </c>
      <c r="D292" s="14" t="str">
        <f>IF(ISERROR(VLOOKUP($B292,Zoznamy!$R$4:$S$16,2,FALSE)),"",VLOOKUP($B292,Zoznamy!$R$4:$S$16,2,FALSE))</f>
        <v/>
      </c>
      <c r="E292" s="18" t="s">
        <v>1187</v>
      </c>
      <c r="F292" s="18" t="s">
        <v>1259</v>
      </c>
      <c r="G292" s="12" t="s">
        <v>1153</v>
      </c>
      <c r="H292" s="12" t="s">
        <v>1153</v>
      </c>
      <c r="I292" s="24"/>
      <c r="J292" s="24" t="s">
        <v>1156</v>
      </c>
      <c r="K292" s="77" t="str">
        <f>IF(ISERROR(VLOOKUP($B292&amp;" "&amp;$L292,Zoznamy!$AB$4:$AC$16,2,FALSE)),"",VLOOKUP($B292&amp;" "&amp;$L292,Zoznamy!$AB$4:$AC$16,2,FALSE))</f>
        <v/>
      </c>
      <c r="L292" s="24" t="str">
        <f>IF(ISERROR(VLOOKUP($J292,Zoznamy!$L$4:$M$7,2,FALSE)),"",VLOOKUP($J292,Zoznamy!$L$4:$M$7,2,FALSE))</f>
        <v/>
      </c>
      <c r="M292" s="24" t="str">
        <f t="shared" si="5"/>
        <v/>
      </c>
      <c r="N292" s="72" t="str">
        <f>IF(C292="nie",VLOOKUP(B292,Zoznamy!$R$4:$Z$17,9, FALSE),"Vlož hodnotu emisií")</f>
        <v>Vlož hodnotu emisií</v>
      </c>
      <c r="O292" s="123" t="str">
        <f>IF(ISERROR(VLOOKUP($E292,Zoznamy!$T$4:$Y$44,5,FALSE)),"",VLOOKUP($E292,Zoznamy!$T$4:$Y$44,5,FALSE))</f>
        <v/>
      </c>
      <c r="P292" s="32" t="str">
        <f>IF(ISERROR(VLOOKUP($E292,Zoznamy!$T$4:$Y$44,6,FALSE)),"",VLOOKUP($E292,Zoznamy!$T$4:$Y$44,6,FALSE))</f>
        <v/>
      </c>
    </row>
    <row r="293" spans="1:16" x14ac:dyDescent="0.25">
      <c r="A293" s="12"/>
      <c r="B293" s="18" t="s">
        <v>1119</v>
      </c>
      <c r="C293" s="32" t="s">
        <v>1185</v>
      </c>
      <c r="D293" s="14" t="str">
        <f>IF(ISERROR(VLOOKUP($B293,Zoznamy!$R$4:$S$16,2,FALSE)),"",VLOOKUP($B293,Zoznamy!$R$4:$S$16,2,FALSE))</f>
        <v/>
      </c>
      <c r="E293" s="18" t="s">
        <v>1187</v>
      </c>
      <c r="F293" s="18" t="s">
        <v>1259</v>
      </c>
      <c r="G293" s="12" t="s">
        <v>1153</v>
      </c>
      <c r="H293" s="12" t="s">
        <v>1153</v>
      </c>
      <c r="I293" s="24"/>
      <c r="J293" s="24" t="s">
        <v>1156</v>
      </c>
      <c r="K293" s="77" t="str">
        <f>IF(ISERROR(VLOOKUP($B293&amp;" "&amp;$L293,Zoznamy!$AB$4:$AC$16,2,FALSE)),"",VLOOKUP($B293&amp;" "&amp;$L293,Zoznamy!$AB$4:$AC$16,2,FALSE))</f>
        <v/>
      </c>
      <c r="L293" s="24" t="str">
        <f>IF(ISERROR(VLOOKUP($J293,Zoznamy!$L$4:$M$7,2,FALSE)),"",VLOOKUP($J293,Zoznamy!$L$4:$M$7,2,FALSE))</f>
        <v/>
      </c>
      <c r="M293" s="24" t="str">
        <f t="shared" si="5"/>
        <v/>
      </c>
      <c r="N293" s="72" t="str">
        <f>IF(C293="nie",VLOOKUP(B293,Zoznamy!$R$4:$Z$17,9, FALSE),"Vlož hodnotu emisií")</f>
        <v>Vlož hodnotu emisií</v>
      </c>
      <c r="O293" s="123" t="str">
        <f>IF(ISERROR(VLOOKUP($E293,Zoznamy!$T$4:$Y$44,5,FALSE)),"",VLOOKUP($E293,Zoznamy!$T$4:$Y$44,5,FALSE))</f>
        <v/>
      </c>
      <c r="P293" s="32" t="str">
        <f>IF(ISERROR(VLOOKUP($E293,Zoznamy!$T$4:$Y$44,6,FALSE)),"",VLOOKUP($E293,Zoznamy!$T$4:$Y$44,6,FALSE))</f>
        <v/>
      </c>
    </row>
    <row r="294" spans="1:16" x14ac:dyDescent="0.25">
      <c r="A294" s="12"/>
      <c r="B294" s="18" t="s">
        <v>1119</v>
      </c>
      <c r="C294" s="32" t="s">
        <v>1185</v>
      </c>
      <c r="D294" s="14" t="str">
        <f>IF(ISERROR(VLOOKUP($B294,Zoznamy!$R$4:$S$16,2,FALSE)),"",VLOOKUP($B294,Zoznamy!$R$4:$S$16,2,FALSE))</f>
        <v/>
      </c>
      <c r="E294" s="18" t="s">
        <v>1187</v>
      </c>
      <c r="F294" s="18" t="s">
        <v>1259</v>
      </c>
      <c r="G294" s="12" t="s">
        <v>1153</v>
      </c>
      <c r="H294" s="12" t="s">
        <v>1153</v>
      </c>
      <c r="I294" s="24"/>
      <c r="J294" s="24" t="s">
        <v>1156</v>
      </c>
      <c r="K294" s="77" t="str">
        <f>IF(ISERROR(VLOOKUP($B294&amp;" "&amp;$L294,Zoznamy!$AB$4:$AC$16,2,FALSE)),"",VLOOKUP($B294&amp;" "&amp;$L294,Zoznamy!$AB$4:$AC$16,2,FALSE))</f>
        <v/>
      </c>
      <c r="L294" s="24" t="str">
        <f>IF(ISERROR(VLOOKUP($J294,Zoznamy!$L$4:$M$7,2,FALSE)),"",VLOOKUP($J294,Zoznamy!$L$4:$M$7,2,FALSE))</f>
        <v/>
      </c>
      <c r="M294" s="24" t="str">
        <f t="shared" si="5"/>
        <v/>
      </c>
      <c r="N294" s="72" t="str">
        <f>IF(C294="nie",VLOOKUP(B294,Zoznamy!$R$4:$Z$17,9, FALSE),"Vlož hodnotu emisií")</f>
        <v>Vlož hodnotu emisií</v>
      </c>
      <c r="O294" s="123" t="str">
        <f>IF(ISERROR(VLOOKUP($E294,Zoznamy!$T$4:$Y$44,5,FALSE)),"",VLOOKUP($E294,Zoznamy!$T$4:$Y$44,5,FALSE))</f>
        <v/>
      </c>
      <c r="P294" s="32" t="str">
        <f>IF(ISERROR(VLOOKUP($E294,Zoznamy!$T$4:$Y$44,6,FALSE)),"",VLOOKUP($E294,Zoznamy!$T$4:$Y$44,6,FALSE))</f>
        <v/>
      </c>
    </row>
    <row r="295" spans="1:16" x14ac:dyDescent="0.25">
      <c r="A295" s="12"/>
      <c r="B295" s="18" t="s">
        <v>1119</v>
      </c>
      <c r="C295" s="32" t="s">
        <v>1185</v>
      </c>
      <c r="D295" s="14" t="str">
        <f>IF(ISERROR(VLOOKUP($B295,Zoznamy!$R$4:$S$16,2,FALSE)),"",VLOOKUP($B295,Zoznamy!$R$4:$S$16,2,FALSE))</f>
        <v/>
      </c>
      <c r="E295" s="18" t="s">
        <v>1187</v>
      </c>
      <c r="F295" s="18" t="s">
        <v>1259</v>
      </c>
      <c r="G295" s="12" t="s">
        <v>1153</v>
      </c>
      <c r="H295" s="12" t="s">
        <v>1153</v>
      </c>
      <c r="I295" s="24"/>
      <c r="J295" s="24" t="s">
        <v>1156</v>
      </c>
      <c r="K295" s="77" t="str">
        <f>IF(ISERROR(VLOOKUP($B295&amp;" "&amp;$L295,Zoznamy!$AB$4:$AC$16,2,FALSE)),"",VLOOKUP($B295&amp;" "&amp;$L295,Zoznamy!$AB$4:$AC$16,2,FALSE))</f>
        <v/>
      </c>
      <c r="L295" s="24" t="str">
        <f>IF(ISERROR(VLOOKUP($J295,Zoznamy!$L$4:$M$7,2,FALSE)),"",VLOOKUP($J295,Zoznamy!$L$4:$M$7,2,FALSE))</f>
        <v/>
      </c>
      <c r="M295" s="24" t="str">
        <f t="shared" si="5"/>
        <v/>
      </c>
      <c r="N295" s="72" t="str">
        <f>IF(C295="nie",VLOOKUP(B295,Zoznamy!$R$4:$Z$17,9, FALSE),"Vlož hodnotu emisií")</f>
        <v>Vlož hodnotu emisií</v>
      </c>
      <c r="O295" s="123" t="str">
        <f>IF(ISERROR(VLOOKUP($E295,Zoznamy!$T$4:$Y$44,5,FALSE)),"",VLOOKUP($E295,Zoznamy!$T$4:$Y$44,5,FALSE))</f>
        <v/>
      </c>
      <c r="P295" s="32" t="str">
        <f>IF(ISERROR(VLOOKUP($E295,Zoznamy!$T$4:$Y$44,6,FALSE)),"",VLOOKUP($E295,Zoznamy!$T$4:$Y$44,6,FALSE))</f>
        <v/>
      </c>
    </row>
    <row r="296" spans="1:16" x14ac:dyDescent="0.25">
      <c r="A296" s="12"/>
      <c r="B296" s="18" t="s">
        <v>1119</v>
      </c>
      <c r="C296" s="32" t="s">
        <v>1185</v>
      </c>
      <c r="D296" s="14" t="str">
        <f>IF(ISERROR(VLOOKUP($B296,Zoznamy!$R$4:$S$16,2,FALSE)),"",VLOOKUP($B296,Zoznamy!$R$4:$S$16,2,FALSE))</f>
        <v/>
      </c>
      <c r="E296" s="18" t="s">
        <v>1187</v>
      </c>
      <c r="F296" s="18" t="s">
        <v>1259</v>
      </c>
      <c r="G296" s="12" t="s">
        <v>1153</v>
      </c>
      <c r="H296" s="12" t="s">
        <v>1153</v>
      </c>
      <c r="I296" s="24"/>
      <c r="J296" s="24" t="s">
        <v>1156</v>
      </c>
      <c r="K296" s="77" t="str">
        <f>IF(ISERROR(VLOOKUP($B296&amp;" "&amp;$L296,Zoznamy!$AB$4:$AC$16,2,FALSE)),"",VLOOKUP($B296&amp;" "&amp;$L296,Zoznamy!$AB$4:$AC$16,2,FALSE))</f>
        <v/>
      </c>
      <c r="L296" s="24" t="str">
        <f>IF(ISERROR(VLOOKUP($J296,Zoznamy!$L$4:$M$7,2,FALSE)),"",VLOOKUP($J296,Zoznamy!$L$4:$M$7,2,FALSE))</f>
        <v/>
      </c>
      <c r="M296" s="24" t="str">
        <f t="shared" si="5"/>
        <v/>
      </c>
      <c r="N296" s="72" t="str">
        <f>IF(C296="nie",VLOOKUP(B296,Zoznamy!$R$4:$Z$17,9, FALSE),"Vlož hodnotu emisií")</f>
        <v>Vlož hodnotu emisií</v>
      </c>
      <c r="O296" s="123" t="str">
        <f>IF(ISERROR(VLOOKUP($E296,Zoznamy!$T$4:$Y$44,5,FALSE)),"",VLOOKUP($E296,Zoznamy!$T$4:$Y$44,5,FALSE))</f>
        <v/>
      </c>
      <c r="P296" s="32" t="str">
        <f>IF(ISERROR(VLOOKUP($E296,Zoznamy!$T$4:$Y$44,6,FALSE)),"",VLOOKUP($E296,Zoznamy!$T$4:$Y$44,6,FALSE))</f>
        <v/>
      </c>
    </row>
    <row r="297" spans="1:16" x14ac:dyDescent="0.25">
      <c r="A297" s="12"/>
      <c r="B297" s="18" t="s">
        <v>1119</v>
      </c>
      <c r="C297" s="32" t="s">
        <v>1185</v>
      </c>
      <c r="D297" s="14" t="str">
        <f>IF(ISERROR(VLOOKUP($B297,Zoznamy!$R$4:$S$16,2,FALSE)),"",VLOOKUP($B297,Zoznamy!$R$4:$S$16,2,FALSE))</f>
        <v/>
      </c>
      <c r="E297" s="18" t="s">
        <v>1187</v>
      </c>
      <c r="F297" s="18" t="s">
        <v>1259</v>
      </c>
      <c r="G297" s="12" t="s">
        <v>1153</v>
      </c>
      <c r="H297" s="12" t="s">
        <v>1153</v>
      </c>
      <c r="I297" s="24"/>
      <c r="J297" s="24" t="s">
        <v>1156</v>
      </c>
      <c r="K297" s="77" t="str">
        <f>IF(ISERROR(VLOOKUP($B297&amp;" "&amp;$L297,Zoznamy!$AB$4:$AC$16,2,FALSE)),"",VLOOKUP($B297&amp;" "&amp;$L297,Zoznamy!$AB$4:$AC$16,2,FALSE))</f>
        <v/>
      </c>
      <c r="L297" s="24" t="str">
        <f>IF(ISERROR(VLOOKUP($J297,Zoznamy!$L$4:$M$7,2,FALSE)),"",VLOOKUP($J297,Zoznamy!$L$4:$M$7,2,FALSE))</f>
        <v/>
      </c>
      <c r="M297" s="24" t="str">
        <f t="shared" si="5"/>
        <v/>
      </c>
      <c r="N297" s="72" t="str">
        <f>IF(C297="nie",VLOOKUP(B297,Zoznamy!$R$4:$Z$17,9, FALSE),"Vlož hodnotu emisií")</f>
        <v>Vlož hodnotu emisií</v>
      </c>
      <c r="O297" s="123" t="str">
        <f>IF(ISERROR(VLOOKUP($E297,Zoznamy!$T$4:$Y$44,5,FALSE)),"",VLOOKUP($E297,Zoznamy!$T$4:$Y$44,5,FALSE))</f>
        <v/>
      </c>
      <c r="P297" s="32" t="str">
        <f>IF(ISERROR(VLOOKUP($E297,Zoznamy!$T$4:$Y$44,6,FALSE)),"",VLOOKUP($E297,Zoznamy!$T$4:$Y$44,6,FALSE))</f>
        <v/>
      </c>
    </row>
    <row r="298" spans="1:16" x14ac:dyDescent="0.25">
      <c r="A298" s="12"/>
      <c r="B298" s="18" t="s">
        <v>1119</v>
      </c>
      <c r="C298" s="32" t="s">
        <v>1185</v>
      </c>
      <c r="D298" s="14" t="str">
        <f>IF(ISERROR(VLOOKUP($B298,Zoznamy!$R$4:$S$16,2,FALSE)),"",VLOOKUP($B298,Zoznamy!$R$4:$S$16,2,FALSE))</f>
        <v/>
      </c>
      <c r="E298" s="18" t="s">
        <v>1187</v>
      </c>
      <c r="F298" s="18" t="s">
        <v>1259</v>
      </c>
      <c r="G298" s="12" t="s">
        <v>1153</v>
      </c>
      <c r="H298" s="12" t="s">
        <v>1153</v>
      </c>
      <c r="I298" s="24"/>
      <c r="J298" s="24" t="s">
        <v>1156</v>
      </c>
      <c r="K298" s="77" t="str">
        <f>IF(ISERROR(VLOOKUP($B298&amp;" "&amp;$L298,Zoznamy!$AB$4:$AC$16,2,FALSE)),"",VLOOKUP($B298&amp;" "&amp;$L298,Zoznamy!$AB$4:$AC$16,2,FALSE))</f>
        <v/>
      </c>
      <c r="L298" s="24" t="str">
        <f>IF(ISERROR(VLOOKUP($J298,Zoznamy!$L$4:$M$7,2,FALSE)),"",VLOOKUP($J298,Zoznamy!$L$4:$M$7,2,FALSE))</f>
        <v/>
      </c>
      <c r="M298" s="24" t="str">
        <f t="shared" si="5"/>
        <v/>
      </c>
      <c r="N298" s="72" t="str">
        <f>IF(C298="nie",VLOOKUP(B298,Zoznamy!$R$4:$Z$17,9, FALSE),"Vlož hodnotu emisií")</f>
        <v>Vlož hodnotu emisií</v>
      </c>
      <c r="O298" s="123" t="str">
        <f>IF(ISERROR(VLOOKUP($E298,Zoznamy!$T$4:$Y$44,5,FALSE)),"",VLOOKUP($E298,Zoznamy!$T$4:$Y$44,5,FALSE))</f>
        <v/>
      </c>
      <c r="P298" s="32" t="str">
        <f>IF(ISERROR(VLOOKUP($E298,Zoznamy!$T$4:$Y$44,6,FALSE)),"",VLOOKUP($E298,Zoznamy!$T$4:$Y$44,6,FALSE))</f>
        <v/>
      </c>
    </row>
    <row r="299" spans="1:16" x14ac:dyDescent="0.25">
      <c r="A299" s="12"/>
      <c r="B299" s="18" t="s">
        <v>1119</v>
      </c>
      <c r="C299" s="32" t="s">
        <v>1185</v>
      </c>
      <c r="D299" s="14" t="str">
        <f>IF(ISERROR(VLOOKUP($B299,Zoznamy!$R$4:$S$16,2,FALSE)),"",VLOOKUP($B299,Zoznamy!$R$4:$S$16,2,FALSE))</f>
        <v/>
      </c>
      <c r="E299" s="18" t="s">
        <v>1187</v>
      </c>
      <c r="F299" s="18" t="s">
        <v>1259</v>
      </c>
      <c r="G299" s="12" t="s">
        <v>1153</v>
      </c>
      <c r="H299" s="12" t="s">
        <v>1153</v>
      </c>
      <c r="I299" s="24"/>
      <c r="J299" s="24" t="s">
        <v>1156</v>
      </c>
      <c r="K299" s="77" t="str">
        <f>IF(ISERROR(VLOOKUP($B299&amp;" "&amp;$L299,Zoznamy!$AB$4:$AC$16,2,FALSE)),"",VLOOKUP($B299&amp;" "&amp;$L299,Zoznamy!$AB$4:$AC$16,2,FALSE))</f>
        <v/>
      </c>
      <c r="L299" s="24" t="str">
        <f>IF(ISERROR(VLOOKUP($J299,Zoznamy!$L$4:$M$7,2,FALSE)),"",VLOOKUP($J299,Zoznamy!$L$4:$M$7,2,FALSE))</f>
        <v/>
      </c>
      <c r="M299" s="24" t="str">
        <f t="shared" si="5"/>
        <v/>
      </c>
      <c r="N299" s="72" t="str">
        <f>IF(C299="nie",VLOOKUP(B299,Zoznamy!$R$4:$Z$17,9, FALSE),"Vlož hodnotu emisií")</f>
        <v>Vlož hodnotu emisií</v>
      </c>
      <c r="O299" s="123" t="str">
        <f>IF(ISERROR(VLOOKUP($E299,Zoznamy!$T$4:$Y$44,5,FALSE)),"",VLOOKUP($E299,Zoznamy!$T$4:$Y$44,5,FALSE))</f>
        <v/>
      </c>
      <c r="P299" s="32" t="str">
        <f>IF(ISERROR(VLOOKUP($E299,Zoznamy!$T$4:$Y$44,6,FALSE)),"",VLOOKUP($E299,Zoznamy!$T$4:$Y$44,6,FALSE))</f>
        <v/>
      </c>
    </row>
    <row r="300" spans="1:16" x14ac:dyDescent="0.25">
      <c r="A300" s="12"/>
      <c r="B300" s="18" t="s">
        <v>1119</v>
      </c>
      <c r="C300" s="32" t="s">
        <v>1185</v>
      </c>
      <c r="D300" s="14" t="str">
        <f>IF(ISERROR(VLOOKUP($B300,Zoznamy!$R$4:$S$16,2,FALSE)),"",VLOOKUP($B300,Zoznamy!$R$4:$S$16,2,FALSE))</f>
        <v/>
      </c>
      <c r="E300" s="18" t="s">
        <v>1187</v>
      </c>
      <c r="F300" s="18" t="s">
        <v>1259</v>
      </c>
      <c r="G300" s="12" t="s">
        <v>1153</v>
      </c>
      <c r="H300" s="12" t="s">
        <v>1153</v>
      </c>
      <c r="I300" s="24"/>
      <c r="J300" s="24" t="s">
        <v>1156</v>
      </c>
      <c r="K300" s="77" t="str">
        <f>IF(ISERROR(VLOOKUP($B300&amp;" "&amp;$L300,Zoznamy!$AB$4:$AC$16,2,FALSE)),"",VLOOKUP($B300&amp;" "&amp;$L300,Zoznamy!$AB$4:$AC$16,2,FALSE))</f>
        <v/>
      </c>
      <c r="L300" s="24" t="str">
        <f>IF(ISERROR(VLOOKUP($J300,Zoznamy!$L$4:$M$7,2,FALSE)),"",VLOOKUP($J300,Zoznamy!$L$4:$M$7,2,FALSE))</f>
        <v/>
      </c>
      <c r="M300" s="24" t="str">
        <f t="shared" si="5"/>
        <v/>
      </c>
      <c r="N300" s="72" t="str">
        <f>IF(C300="nie",VLOOKUP(B300,Zoznamy!$R$4:$Z$17,9, FALSE),"Vlož hodnotu emisií")</f>
        <v>Vlož hodnotu emisií</v>
      </c>
      <c r="O300" s="123" t="str">
        <f>IF(ISERROR(VLOOKUP($E300,Zoznamy!$T$4:$Y$44,5,FALSE)),"",VLOOKUP($E300,Zoznamy!$T$4:$Y$44,5,FALSE))</f>
        <v/>
      </c>
      <c r="P300" s="32" t="str">
        <f>IF(ISERROR(VLOOKUP($E300,Zoznamy!$T$4:$Y$44,6,FALSE)),"",VLOOKUP($E300,Zoznamy!$T$4:$Y$44,6,FALSE))</f>
        <v/>
      </c>
    </row>
    <row r="301" spans="1:16" x14ac:dyDescent="0.25">
      <c r="A301" s="12"/>
      <c r="B301" s="18" t="s">
        <v>1119</v>
      </c>
      <c r="C301" s="32" t="s">
        <v>1185</v>
      </c>
      <c r="D301" s="14" t="str">
        <f>IF(ISERROR(VLOOKUP($B301,Zoznamy!$R$4:$S$16,2,FALSE)),"",VLOOKUP($B301,Zoznamy!$R$4:$S$16,2,FALSE))</f>
        <v/>
      </c>
      <c r="E301" s="18" t="s">
        <v>1187</v>
      </c>
      <c r="F301" s="18" t="s">
        <v>1259</v>
      </c>
      <c r="G301" s="12" t="s">
        <v>1153</v>
      </c>
      <c r="H301" s="12" t="s">
        <v>1153</v>
      </c>
      <c r="I301" s="24"/>
      <c r="J301" s="24" t="s">
        <v>1156</v>
      </c>
      <c r="K301" s="77" t="str">
        <f>IF(ISERROR(VLOOKUP($B301&amp;" "&amp;$L301,Zoznamy!$AB$4:$AC$16,2,FALSE)),"",VLOOKUP($B301&amp;" "&amp;$L301,Zoznamy!$AB$4:$AC$16,2,FALSE))</f>
        <v/>
      </c>
      <c r="L301" s="24" t="str">
        <f>IF(ISERROR(VLOOKUP($J301,Zoznamy!$L$4:$M$7,2,FALSE)),"",VLOOKUP($J301,Zoznamy!$L$4:$M$7,2,FALSE))</f>
        <v/>
      </c>
      <c r="M301" s="24" t="str">
        <f t="shared" si="5"/>
        <v/>
      </c>
      <c r="N301" s="72" t="str">
        <f>IF(C301="nie",VLOOKUP(B301,Zoznamy!$R$4:$Z$17,9, FALSE),"Vlož hodnotu emisií")</f>
        <v>Vlož hodnotu emisií</v>
      </c>
      <c r="O301" s="123" t="str">
        <f>IF(ISERROR(VLOOKUP($E301,Zoznamy!$T$4:$Y$44,5,FALSE)),"",VLOOKUP($E301,Zoznamy!$T$4:$Y$44,5,FALSE))</f>
        <v/>
      </c>
      <c r="P301" s="32" t="str">
        <f>IF(ISERROR(VLOOKUP($E301,Zoznamy!$T$4:$Y$44,6,FALSE)),"",VLOOKUP($E301,Zoznamy!$T$4:$Y$44,6,FALSE))</f>
        <v/>
      </c>
    </row>
    <row r="302" spans="1:16" x14ac:dyDescent="0.25">
      <c r="A302" s="12"/>
      <c r="B302" s="18" t="s">
        <v>1119</v>
      </c>
      <c r="C302" s="32" t="s">
        <v>1185</v>
      </c>
      <c r="D302" s="14" t="str">
        <f>IF(ISERROR(VLOOKUP($B302,Zoznamy!$R$4:$S$16,2,FALSE)),"",VLOOKUP($B302,Zoznamy!$R$4:$S$16,2,FALSE))</f>
        <v/>
      </c>
      <c r="E302" s="18" t="s">
        <v>1187</v>
      </c>
      <c r="F302" s="18" t="s">
        <v>1259</v>
      </c>
      <c r="G302" s="12" t="s">
        <v>1153</v>
      </c>
      <c r="H302" s="12" t="s">
        <v>1153</v>
      </c>
      <c r="I302" s="24"/>
      <c r="J302" s="24" t="s">
        <v>1156</v>
      </c>
      <c r="K302" s="77" t="str">
        <f>IF(ISERROR(VLOOKUP($B302&amp;" "&amp;$L302,Zoznamy!$AB$4:$AC$16,2,FALSE)),"",VLOOKUP($B302&amp;" "&amp;$L302,Zoznamy!$AB$4:$AC$16,2,FALSE))</f>
        <v/>
      </c>
      <c r="L302" s="24" t="str">
        <f>IF(ISERROR(VLOOKUP($J302,Zoznamy!$L$4:$M$7,2,FALSE)),"",VLOOKUP($J302,Zoznamy!$L$4:$M$7,2,FALSE))</f>
        <v/>
      </c>
      <c r="M302" s="24" t="str">
        <f t="shared" si="5"/>
        <v/>
      </c>
      <c r="N302" s="72" t="str">
        <f>IF(C302="nie",VLOOKUP(B302,Zoznamy!$R$4:$Z$17,9, FALSE),"Vlož hodnotu emisií")</f>
        <v>Vlož hodnotu emisií</v>
      </c>
      <c r="O302" s="123" t="str">
        <f>IF(ISERROR(VLOOKUP($E302,Zoznamy!$T$4:$Y$44,5,FALSE)),"",VLOOKUP($E302,Zoznamy!$T$4:$Y$44,5,FALSE))</f>
        <v/>
      </c>
      <c r="P302" s="32" t="str">
        <f>IF(ISERROR(VLOOKUP($E302,Zoznamy!$T$4:$Y$44,6,FALSE)),"",VLOOKUP($E302,Zoznamy!$T$4:$Y$44,6,FALSE))</f>
        <v/>
      </c>
    </row>
    <row r="303" spans="1:16" x14ac:dyDescent="0.25">
      <c r="A303" s="12"/>
      <c r="B303" s="18" t="s">
        <v>1119</v>
      </c>
      <c r="C303" s="32" t="s">
        <v>1185</v>
      </c>
      <c r="D303" s="14" t="str">
        <f>IF(ISERROR(VLOOKUP($B303,Zoznamy!$R$4:$S$16,2,FALSE)),"",VLOOKUP($B303,Zoznamy!$R$4:$S$16,2,FALSE))</f>
        <v/>
      </c>
      <c r="E303" s="18" t="s">
        <v>1187</v>
      </c>
      <c r="F303" s="18" t="s">
        <v>1259</v>
      </c>
      <c r="G303" s="12" t="s">
        <v>1153</v>
      </c>
      <c r="H303" s="12" t="s">
        <v>1153</v>
      </c>
      <c r="I303" s="24"/>
      <c r="J303" s="24" t="s">
        <v>1156</v>
      </c>
      <c r="K303" s="77" t="str">
        <f>IF(ISERROR(VLOOKUP($B303&amp;" "&amp;$L303,Zoznamy!$AB$4:$AC$16,2,FALSE)),"",VLOOKUP($B303&amp;" "&amp;$L303,Zoznamy!$AB$4:$AC$16,2,FALSE))</f>
        <v/>
      </c>
      <c r="L303" s="24" t="str">
        <f>IF(ISERROR(VLOOKUP($J303,Zoznamy!$L$4:$M$7,2,FALSE)),"",VLOOKUP($J303,Zoznamy!$L$4:$M$7,2,FALSE))</f>
        <v/>
      </c>
      <c r="M303" s="24" t="str">
        <f t="shared" si="5"/>
        <v/>
      </c>
      <c r="N303" s="72" t="str">
        <f>IF(C303="nie",VLOOKUP(B303,Zoznamy!$R$4:$Z$17,9, FALSE),"Vlož hodnotu emisií")</f>
        <v>Vlož hodnotu emisií</v>
      </c>
      <c r="O303" s="123" t="str">
        <f>IF(ISERROR(VLOOKUP($E303,Zoznamy!$T$4:$Y$44,5,FALSE)),"",VLOOKUP($E303,Zoznamy!$T$4:$Y$44,5,FALSE))</f>
        <v/>
      </c>
      <c r="P303" s="32" t="str">
        <f>IF(ISERROR(VLOOKUP($E303,Zoznamy!$T$4:$Y$44,6,FALSE)),"",VLOOKUP($E303,Zoznamy!$T$4:$Y$44,6,FALSE))</f>
        <v/>
      </c>
    </row>
    <row r="304" spans="1:16" x14ac:dyDescent="0.25">
      <c r="A304" s="12"/>
      <c r="B304" s="18" t="s">
        <v>1119</v>
      </c>
      <c r="C304" s="32" t="s">
        <v>1185</v>
      </c>
      <c r="D304" s="14" t="str">
        <f>IF(ISERROR(VLOOKUP($B304,Zoznamy!$R$4:$S$16,2,FALSE)),"",VLOOKUP($B304,Zoznamy!$R$4:$S$16,2,FALSE))</f>
        <v/>
      </c>
      <c r="E304" s="18" t="s">
        <v>1187</v>
      </c>
      <c r="F304" s="18" t="s">
        <v>1259</v>
      </c>
      <c r="G304" s="12" t="s">
        <v>1153</v>
      </c>
      <c r="H304" s="12" t="s">
        <v>1153</v>
      </c>
      <c r="I304" s="24"/>
      <c r="J304" s="24" t="s">
        <v>1156</v>
      </c>
      <c r="K304" s="77" t="str">
        <f>IF(ISERROR(VLOOKUP($B304&amp;" "&amp;$L304,Zoznamy!$AB$4:$AC$16,2,FALSE)),"",VLOOKUP($B304&amp;" "&amp;$L304,Zoznamy!$AB$4:$AC$16,2,FALSE))</f>
        <v/>
      </c>
      <c r="L304" s="24" t="str">
        <f>IF(ISERROR(VLOOKUP($J304,Zoznamy!$L$4:$M$7,2,FALSE)),"",VLOOKUP($J304,Zoznamy!$L$4:$M$7,2,FALSE))</f>
        <v/>
      </c>
      <c r="M304" s="24" t="str">
        <f t="shared" si="5"/>
        <v/>
      </c>
      <c r="N304" s="72" t="str">
        <f>IF(C304="nie",VLOOKUP(B304,Zoznamy!$R$4:$Z$17,9, FALSE),"Vlož hodnotu emisií")</f>
        <v>Vlož hodnotu emisií</v>
      </c>
      <c r="O304" s="123" t="str">
        <f>IF(ISERROR(VLOOKUP($E304,Zoznamy!$T$4:$Y$44,5,FALSE)),"",VLOOKUP($E304,Zoznamy!$T$4:$Y$44,5,FALSE))</f>
        <v/>
      </c>
      <c r="P304" s="32" t="str">
        <f>IF(ISERROR(VLOOKUP($E304,Zoznamy!$T$4:$Y$44,6,FALSE)),"",VLOOKUP($E304,Zoznamy!$T$4:$Y$44,6,FALSE))</f>
        <v/>
      </c>
    </row>
    <row r="305" spans="1:16" x14ac:dyDescent="0.25">
      <c r="A305" s="12"/>
      <c r="B305" s="18" t="s">
        <v>1119</v>
      </c>
      <c r="C305" s="32" t="s">
        <v>1185</v>
      </c>
      <c r="D305" s="14" t="str">
        <f>IF(ISERROR(VLOOKUP($B305,Zoznamy!$R$4:$S$16,2,FALSE)),"",VLOOKUP($B305,Zoznamy!$R$4:$S$16,2,FALSE))</f>
        <v/>
      </c>
      <c r="E305" s="18" t="s">
        <v>1187</v>
      </c>
      <c r="F305" s="18" t="s">
        <v>1259</v>
      </c>
      <c r="G305" s="12" t="s">
        <v>1153</v>
      </c>
      <c r="H305" s="12" t="s">
        <v>1153</v>
      </c>
      <c r="I305" s="24"/>
      <c r="J305" s="24" t="s">
        <v>1156</v>
      </c>
      <c r="K305" s="77" t="str">
        <f>IF(ISERROR(VLOOKUP($B305&amp;" "&amp;$L305,Zoznamy!$AB$4:$AC$16,2,FALSE)),"",VLOOKUP($B305&amp;" "&amp;$L305,Zoznamy!$AB$4:$AC$16,2,FALSE))</f>
        <v/>
      </c>
      <c r="L305" s="24" t="str">
        <f>IF(ISERROR(VLOOKUP($J305,Zoznamy!$L$4:$M$7,2,FALSE)),"",VLOOKUP($J305,Zoznamy!$L$4:$M$7,2,FALSE))</f>
        <v/>
      </c>
      <c r="M305" s="24" t="str">
        <f t="shared" si="5"/>
        <v/>
      </c>
      <c r="N305" s="72" t="str">
        <f>IF(C305="nie",VLOOKUP(B305,Zoznamy!$R$4:$Z$17,9, FALSE),"Vlož hodnotu emisií")</f>
        <v>Vlož hodnotu emisií</v>
      </c>
      <c r="O305" s="123" t="str">
        <f>IF(ISERROR(VLOOKUP($E305,Zoznamy!$T$4:$Y$44,5,FALSE)),"",VLOOKUP($E305,Zoznamy!$T$4:$Y$44,5,FALSE))</f>
        <v/>
      </c>
      <c r="P305" s="32" t="str">
        <f>IF(ISERROR(VLOOKUP($E305,Zoznamy!$T$4:$Y$44,6,FALSE)),"",VLOOKUP($E305,Zoznamy!$T$4:$Y$44,6,FALSE))</f>
        <v/>
      </c>
    </row>
    <row r="306" spans="1:16" x14ac:dyDescent="0.25">
      <c r="A306" s="12"/>
      <c r="B306" s="18" t="s">
        <v>1119</v>
      </c>
      <c r="C306" s="32" t="s">
        <v>1185</v>
      </c>
      <c r="D306" s="14" t="str">
        <f>IF(ISERROR(VLOOKUP($B306,Zoznamy!$R$4:$S$16,2,FALSE)),"",VLOOKUP($B306,Zoznamy!$R$4:$S$16,2,FALSE))</f>
        <v/>
      </c>
      <c r="E306" s="18" t="s">
        <v>1187</v>
      </c>
      <c r="F306" s="18" t="s">
        <v>1259</v>
      </c>
      <c r="G306" s="12" t="s">
        <v>1153</v>
      </c>
      <c r="H306" s="12" t="s">
        <v>1153</v>
      </c>
      <c r="I306" s="24"/>
      <c r="J306" s="24" t="s">
        <v>1156</v>
      </c>
      <c r="K306" s="77" t="str">
        <f>IF(ISERROR(VLOOKUP($B306&amp;" "&amp;$L306,Zoznamy!$AB$4:$AC$16,2,FALSE)),"",VLOOKUP($B306&amp;" "&amp;$L306,Zoznamy!$AB$4:$AC$16,2,FALSE))</f>
        <v/>
      </c>
      <c r="L306" s="24" t="str">
        <f>IF(ISERROR(VLOOKUP($J306,Zoznamy!$L$4:$M$7,2,FALSE)),"",VLOOKUP($J306,Zoznamy!$L$4:$M$7,2,FALSE))</f>
        <v/>
      </c>
      <c r="M306" s="24" t="str">
        <f t="shared" si="5"/>
        <v/>
      </c>
      <c r="N306" s="72" t="str">
        <f>IF(C306="nie",VLOOKUP(B306,Zoznamy!$R$4:$Z$17,9, FALSE),"Vlož hodnotu emisií")</f>
        <v>Vlož hodnotu emisií</v>
      </c>
      <c r="O306" s="123" t="str">
        <f>IF(ISERROR(VLOOKUP($E306,Zoznamy!$T$4:$Y$44,5,FALSE)),"",VLOOKUP($E306,Zoznamy!$T$4:$Y$44,5,FALSE))</f>
        <v/>
      </c>
      <c r="P306" s="32" t="str">
        <f>IF(ISERROR(VLOOKUP($E306,Zoznamy!$T$4:$Y$44,6,FALSE)),"",VLOOKUP($E306,Zoznamy!$T$4:$Y$44,6,FALSE))</f>
        <v/>
      </c>
    </row>
    <row r="307" spans="1:16" x14ac:dyDescent="0.25">
      <c r="A307" s="12"/>
      <c r="B307" s="18" t="s">
        <v>1119</v>
      </c>
      <c r="C307" s="32" t="s">
        <v>1185</v>
      </c>
      <c r="D307" s="14" t="str">
        <f>IF(ISERROR(VLOOKUP($B307,Zoznamy!$R$4:$S$16,2,FALSE)),"",VLOOKUP($B307,Zoznamy!$R$4:$S$16,2,FALSE))</f>
        <v/>
      </c>
      <c r="E307" s="18" t="s">
        <v>1187</v>
      </c>
      <c r="F307" s="18" t="s">
        <v>1259</v>
      </c>
      <c r="G307" s="12" t="s">
        <v>1153</v>
      </c>
      <c r="H307" s="12" t="s">
        <v>1153</v>
      </c>
      <c r="I307" s="24"/>
      <c r="J307" s="24" t="s">
        <v>1156</v>
      </c>
      <c r="K307" s="77" t="str">
        <f>IF(ISERROR(VLOOKUP($B307&amp;" "&amp;$L307,Zoznamy!$AB$4:$AC$16,2,FALSE)),"",VLOOKUP($B307&amp;" "&amp;$L307,Zoznamy!$AB$4:$AC$16,2,FALSE))</f>
        <v/>
      </c>
      <c r="L307" s="24" t="str">
        <f>IF(ISERROR(VLOOKUP($J307,Zoznamy!$L$4:$M$7,2,FALSE)),"",VLOOKUP($J307,Zoznamy!$L$4:$M$7,2,FALSE))</f>
        <v/>
      </c>
      <c r="M307" s="24" t="str">
        <f t="shared" si="5"/>
        <v/>
      </c>
      <c r="N307" s="72" t="str">
        <f>IF(C307="nie",VLOOKUP(B307,Zoznamy!$R$4:$Z$17,9, FALSE),"Vlož hodnotu emisií")</f>
        <v>Vlož hodnotu emisií</v>
      </c>
      <c r="O307" s="123" t="str">
        <f>IF(ISERROR(VLOOKUP($E307,Zoznamy!$T$4:$Y$44,5,FALSE)),"",VLOOKUP($E307,Zoznamy!$T$4:$Y$44,5,FALSE))</f>
        <v/>
      </c>
      <c r="P307" s="32" t="str">
        <f>IF(ISERROR(VLOOKUP($E307,Zoznamy!$T$4:$Y$44,6,FALSE)),"",VLOOKUP($E307,Zoznamy!$T$4:$Y$44,6,FALSE))</f>
        <v/>
      </c>
    </row>
    <row r="308" spans="1:16" x14ac:dyDescent="0.25">
      <c r="A308" s="12"/>
      <c r="B308" s="18" t="s">
        <v>1119</v>
      </c>
      <c r="C308" s="32" t="s">
        <v>1185</v>
      </c>
      <c r="D308" s="14" t="str">
        <f>IF(ISERROR(VLOOKUP($B308,Zoznamy!$R$4:$S$16,2,FALSE)),"",VLOOKUP($B308,Zoznamy!$R$4:$S$16,2,FALSE))</f>
        <v/>
      </c>
      <c r="E308" s="18" t="s">
        <v>1187</v>
      </c>
      <c r="F308" s="18" t="s">
        <v>1259</v>
      </c>
      <c r="G308" s="12" t="s">
        <v>1153</v>
      </c>
      <c r="H308" s="12" t="s">
        <v>1153</v>
      </c>
      <c r="I308" s="24"/>
      <c r="J308" s="24" t="s">
        <v>1156</v>
      </c>
      <c r="K308" s="77" t="str">
        <f>IF(ISERROR(VLOOKUP($B308&amp;" "&amp;$L308,Zoznamy!$AB$4:$AC$16,2,FALSE)),"",VLOOKUP($B308&amp;" "&amp;$L308,Zoznamy!$AB$4:$AC$16,2,FALSE))</f>
        <v/>
      </c>
      <c r="L308" s="24" t="str">
        <f>IF(ISERROR(VLOOKUP($J308,Zoznamy!$L$4:$M$7,2,FALSE)),"",VLOOKUP($J308,Zoznamy!$L$4:$M$7,2,FALSE))</f>
        <v/>
      </c>
      <c r="M308" s="24" t="str">
        <f t="shared" si="5"/>
        <v/>
      </c>
      <c r="N308" s="72" t="str">
        <f>IF(C308="nie",VLOOKUP(B308,Zoznamy!$R$4:$Z$17,9, FALSE),"Vlož hodnotu emisií")</f>
        <v>Vlož hodnotu emisií</v>
      </c>
      <c r="O308" s="123" t="str">
        <f>IF(ISERROR(VLOOKUP($E308,Zoznamy!$T$4:$Y$44,5,FALSE)),"",VLOOKUP($E308,Zoznamy!$T$4:$Y$44,5,FALSE))</f>
        <v/>
      </c>
      <c r="P308" s="32" t="str">
        <f>IF(ISERROR(VLOOKUP($E308,Zoznamy!$T$4:$Y$44,6,FALSE)),"",VLOOKUP($E308,Zoznamy!$T$4:$Y$44,6,FALSE))</f>
        <v/>
      </c>
    </row>
    <row r="309" spans="1:16" x14ac:dyDescent="0.25">
      <c r="A309" s="12"/>
      <c r="B309" s="18" t="s">
        <v>1119</v>
      </c>
      <c r="C309" s="32" t="s">
        <v>1185</v>
      </c>
      <c r="D309" s="14" t="str">
        <f>IF(ISERROR(VLOOKUP($B309,Zoznamy!$R$4:$S$16,2,FALSE)),"",VLOOKUP($B309,Zoznamy!$R$4:$S$16,2,FALSE))</f>
        <v/>
      </c>
      <c r="E309" s="18" t="s">
        <v>1187</v>
      </c>
      <c r="F309" s="18" t="s">
        <v>1259</v>
      </c>
      <c r="G309" s="12" t="s">
        <v>1153</v>
      </c>
      <c r="H309" s="12" t="s">
        <v>1153</v>
      </c>
      <c r="I309" s="24"/>
      <c r="J309" s="24" t="s">
        <v>1156</v>
      </c>
      <c r="K309" s="77" t="str">
        <f>IF(ISERROR(VLOOKUP($B309&amp;" "&amp;$L309,Zoznamy!$AB$4:$AC$16,2,FALSE)),"",VLOOKUP($B309&amp;" "&amp;$L309,Zoznamy!$AB$4:$AC$16,2,FALSE))</f>
        <v/>
      </c>
      <c r="L309" s="24" t="str">
        <f>IF(ISERROR(VLOOKUP($J309,Zoznamy!$L$4:$M$7,2,FALSE)),"",VLOOKUP($J309,Zoznamy!$L$4:$M$7,2,FALSE))</f>
        <v/>
      </c>
      <c r="M309" s="24" t="str">
        <f t="shared" si="5"/>
        <v/>
      </c>
      <c r="N309" s="72" t="str">
        <f>IF(C309="nie",VLOOKUP(B309,Zoznamy!$R$4:$Z$17,9, FALSE),"Vlož hodnotu emisií")</f>
        <v>Vlož hodnotu emisií</v>
      </c>
      <c r="O309" s="123" t="str">
        <f>IF(ISERROR(VLOOKUP($E309,Zoznamy!$T$4:$Y$44,5,FALSE)),"",VLOOKUP($E309,Zoznamy!$T$4:$Y$44,5,FALSE))</f>
        <v/>
      </c>
      <c r="P309" s="32" t="str">
        <f>IF(ISERROR(VLOOKUP($E309,Zoznamy!$T$4:$Y$44,6,FALSE)),"",VLOOKUP($E309,Zoznamy!$T$4:$Y$44,6,FALSE))</f>
        <v/>
      </c>
    </row>
    <row r="310" spans="1:16" x14ac:dyDescent="0.25">
      <c r="A310" s="12"/>
      <c r="B310" s="18" t="s">
        <v>1119</v>
      </c>
      <c r="C310" s="32" t="s">
        <v>1185</v>
      </c>
      <c r="D310" s="14" t="str">
        <f>IF(ISERROR(VLOOKUP($B310,Zoznamy!$R$4:$S$16,2,FALSE)),"",VLOOKUP($B310,Zoznamy!$R$4:$S$16,2,FALSE))</f>
        <v/>
      </c>
      <c r="E310" s="18" t="s">
        <v>1187</v>
      </c>
      <c r="F310" s="18" t="s">
        <v>1259</v>
      </c>
      <c r="G310" s="12" t="s">
        <v>1153</v>
      </c>
      <c r="H310" s="12" t="s">
        <v>1153</v>
      </c>
      <c r="I310" s="24"/>
      <c r="J310" s="24" t="s">
        <v>1156</v>
      </c>
      <c r="K310" s="77" t="str">
        <f>IF(ISERROR(VLOOKUP($B310&amp;" "&amp;$L310,Zoznamy!$AB$4:$AC$16,2,FALSE)),"",VLOOKUP($B310&amp;" "&amp;$L310,Zoznamy!$AB$4:$AC$16,2,FALSE))</f>
        <v/>
      </c>
      <c r="L310" s="24" t="str">
        <f>IF(ISERROR(VLOOKUP($J310,Zoznamy!$L$4:$M$7,2,FALSE)),"",VLOOKUP($J310,Zoznamy!$L$4:$M$7,2,FALSE))</f>
        <v/>
      </c>
      <c r="M310" s="24" t="str">
        <f t="shared" si="5"/>
        <v/>
      </c>
      <c r="N310" s="72" t="str">
        <f>IF(C310="nie",VLOOKUP(B310,Zoznamy!$R$4:$Z$17,9, FALSE),"Vlož hodnotu emisií")</f>
        <v>Vlož hodnotu emisií</v>
      </c>
      <c r="O310" s="123" t="str">
        <f>IF(ISERROR(VLOOKUP($E310,Zoznamy!$T$4:$Y$44,5,FALSE)),"",VLOOKUP($E310,Zoznamy!$T$4:$Y$44,5,FALSE))</f>
        <v/>
      </c>
      <c r="P310" s="32" t="str">
        <f>IF(ISERROR(VLOOKUP($E310,Zoznamy!$T$4:$Y$44,6,FALSE)),"",VLOOKUP($E310,Zoznamy!$T$4:$Y$44,6,FALSE))</f>
        <v/>
      </c>
    </row>
    <row r="311" spans="1:16" x14ac:dyDescent="0.25">
      <c r="A311" s="12"/>
      <c r="B311" s="18" t="s">
        <v>1119</v>
      </c>
      <c r="C311" s="32" t="s">
        <v>1185</v>
      </c>
      <c r="D311" s="14" t="str">
        <f>IF(ISERROR(VLOOKUP($B311,Zoznamy!$R$4:$S$16,2,FALSE)),"",VLOOKUP($B311,Zoznamy!$R$4:$S$16,2,FALSE))</f>
        <v/>
      </c>
      <c r="E311" s="18" t="s">
        <v>1187</v>
      </c>
      <c r="F311" s="18" t="s">
        <v>1259</v>
      </c>
      <c r="G311" s="12" t="s">
        <v>1153</v>
      </c>
      <c r="H311" s="12" t="s">
        <v>1153</v>
      </c>
      <c r="I311" s="24"/>
      <c r="J311" s="24" t="s">
        <v>1156</v>
      </c>
      <c r="K311" s="77" t="str">
        <f>IF(ISERROR(VLOOKUP($B311&amp;" "&amp;$L311,Zoznamy!$AB$4:$AC$16,2,FALSE)),"",VLOOKUP($B311&amp;" "&amp;$L311,Zoznamy!$AB$4:$AC$16,2,FALSE))</f>
        <v/>
      </c>
      <c r="L311" s="24" t="str">
        <f>IF(ISERROR(VLOOKUP($J311,Zoznamy!$L$4:$M$7,2,FALSE)),"",VLOOKUP($J311,Zoznamy!$L$4:$M$7,2,FALSE))</f>
        <v/>
      </c>
      <c r="M311" s="24" t="str">
        <f t="shared" si="5"/>
        <v/>
      </c>
      <c r="N311" s="72" t="str">
        <f>IF(C311="nie",VLOOKUP(B311,Zoznamy!$R$4:$Z$17,9, FALSE),"Vlož hodnotu emisií")</f>
        <v>Vlož hodnotu emisií</v>
      </c>
      <c r="O311" s="123" t="str">
        <f>IF(ISERROR(VLOOKUP($E311,Zoznamy!$T$4:$Y$44,5,FALSE)),"",VLOOKUP($E311,Zoznamy!$T$4:$Y$44,5,FALSE))</f>
        <v/>
      </c>
      <c r="P311" s="32" t="str">
        <f>IF(ISERROR(VLOOKUP($E311,Zoznamy!$T$4:$Y$44,6,FALSE)),"",VLOOKUP($E311,Zoznamy!$T$4:$Y$44,6,FALSE))</f>
        <v/>
      </c>
    </row>
    <row r="312" spans="1:16" x14ac:dyDescent="0.25">
      <c r="A312" s="12"/>
      <c r="B312" s="18" t="s">
        <v>1119</v>
      </c>
      <c r="C312" s="32" t="s">
        <v>1185</v>
      </c>
      <c r="D312" s="14" t="str">
        <f>IF(ISERROR(VLOOKUP($B312,Zoznamy!$R$4:$S$16,2,FALSE)),"",VLOOKUP($B312,Zoznamy!$R$4:$S$16,2,FALSE))</f>
        <v/>
      </c>
      <c r="E312" s="18" t="s">
        <v>1187</v>
      </c>
      <c r="F312" s="18" t="s">
        <v>1259</v>
      </c>
      <c r="G312" s="12" t="s">
        <v>1153</v>
      </c>
      <c r="H312" s="12" t="s">
        <v>1153</v>
      </c>
      <c r="I312" s="24"/>
      <c r="J312" s="24" t="s">
        <v>1156</v>
      </c>
      <c r="K312" s="77" t="str">
        <f>IF(ISERROR(VLOOKUP($B312&amp;" "&amp;$L312,Zoznamy!$AB$4:$AC$16,2,FALSE)),"",VLOOKUP($B312&amp;" "&amp;$L312,Zoznamy!$AB$4:$AC$16,2,FALSE))</f>
        <v/>
      </c>
      <c r="L312" s="24" t="str">
        <f>IF(ISERROR(VLOOKUP($J312,Zoznamy!$L$4:$M$7,2,FALSE)),"",VLOOKUP($J312,Zoznamy!$L$4:$M$7,2,FALSE))</f>
        <v/>
      </c>
      <c r="M312" s="24" t="str">
        <f t="shared" si="5"/>
        <v/>
      </c>
      <c r="N312" s="72" t="str">
        <f>IF(C312="nie",VLOOKUP(B312,Zoznamy!$R$4:$Z$17,9, FALSE),"Vlož hodnotu emisií")</f>
        <v>Vlož hodnotu emisií</v>
      </c>
      <c r="O312" s="123" t="str">
        <f>IF(ISERROR(VLOOKUP($E312,Zoznamy!$T$4:$Y$44,5,FALSE)),"",VLOOKUP($E312,Zoznamy!$T$4:$Y$44,5,FALSE))</f>
        <v/>
      </c>
      <c r="P312" s="32" t="str">
        <f>IF(ISERROR(VLOOKUP($E312,Zoznamy!$T$4:$Y$44,6,FALSE)),"",VLOOKUP($E312,Zoznamy!$T$4:$Y$44,6,FALSE))</f>
        <v/>
      </c>
    </row>
    <row r="313" spans="1:16" x14ac:dyDescent="0.25">
      <c r="A313" s="12"/>
      <c r="B313" s="18" t="s">
        <v>1119</v>
      </c>
      <c r="C313" s="32" t="s">
        <v>1185</v>
      </c>
      <c r="D313" s="14" t="str">
        <f>IF(ISERROR(VLOOKUP($B313,Zoznamy!$R$4:$S$16,2,FALSE)),"",VLOOKUP($B313,Zoznamy!$R$4:$S$16,2,FALSE))</f>
        <v/>
      </c>
      <c r="E313" s="18" t="s">
        <v>1187</v>
      </c>
      <c r="F313" s="18" t="s">
        <v>1259</v>
      </c>
      <c r="G313" s="12" t="s">
        <v>1153</v>
      </c>
      <c r="H313" s="12" t="s">
        <v>1153</v>
      </c>
      <c r="I313" s="24"/>
      <c r="J313" s="24" t="s">
        <v>1156</v>
      </c>
      <c r="K313" s="77" t="str">
        <f>IF(ISERROR(VLOOKUP($B313&amp;" "&amp;$L313,Zoznamy!$AB$4:$AC$16,2,FALSE)),"",VLOOKUP($B313&amp;" "&amp;$L313,Zoznamy!$AB$4:$AC$16,2,FALSE))</f>
        <v/>
      </c>
      <c r="L313" s="24" t="str">
        <f>IF(ISERROR(VLOOKUP($J313,Zoznamy!$L$4:$M$7,2,FALSE)),"",VLOOKUP($J313,Zoznamy!$L$4:$M$7,2,FALSE))</f>
        <v/>
      </c>
      <c r="M313" s="24" t="str">
        <f t="shared" si="5"/>
        <v/>
      </c>
      <c r="N313" s="72" t="str">
        <f>IF(C313="nie",VLOOKUP(B313,Zoznamy!$R$4:$Z$17,9, FALSE),"Vlož hodnotu emisií")</f>
        <v>Vlož hodnotu emisií</v>
      </c>
      <c r="O313" s="123" t="str">
        <f>IF(ISERROR(VLOOKUP($E313,Zoznamy!$T$4:$Y$44,5,FALSE)),"",VLOOKUP($E313,Zoznamy!$T$4:$Y$44,5,FALSE))</f>
        <v/>
      </c>
      <c r="P313" s="32" t="str">
        <f>IF(ISERROR(VLOOKUP($E313,Zoznamy!$T$4:$Y$44,6,FALSE)),"",VLOOKUP($E313,Zoznamy!$T$4:$Y$44,6,FALSE))</f>
        <v/>
      </c>
    </row>
    <row r="314" spans="1:16" x14ac:dyDescent="0.25">
      <c r="A314" s="12"/>
      <c r="B314" s="18" t="s">
        <v>1119</v>
      </c>
      <c r="C314" s="32" t="s">
        <v>1185</v>
      </c>
      <c r="D314" s="14" t="str">
        <f>IF(ISERROR(VLOOKUP($B314,Zoznamy!$R$4:$S$16,2,FALSE)),"",VLOOKUP($B314,Zoznamy!$R$4:$S$16,2,FALSE))</f>
        <v/>
      </c>
      <c r="E314" s="18" t="s">
        <v>1187</v>
      </c>
      <c r="F314" s="18" t="s">
        <v>1259</v>
      </c>
      <c r="G314" s="12" t="s">
        <v>1153</v>
      </c>
      <c r="H314" s="12" t="s">
        <v>1153</v>
      </c>
      <c r="I314" s="24"/>
      <c r="J314" s="24" t="s">
        <v>1156</v>
      </c>
      <c r="K314" s="77" t="str">
        <f>IF(ISERROR(VLOOKUP($B314&amp;" "&amp;$L314,Zoznamy!$AB$4:$AC$16,2,FALSE)),"",VLOOKUP($B314&amp;" "&amp;$L314,Zoznamy!$AB$4:$AC$16,2,FALSE))</f>
        <v/>
      </c>
      <c r="L314" s="24" t="str">
        <f>IF(ISERROR(VLOOKUP($J314,Zoznamy!$L$4:$M$7,2,FALSE)),"",VLOOKUP($J314,Zoznamy!$L$4:$M$7,2,FALSE))</f>
        <v/>
      </c>
      <c r="M314" s="24" t="str">
        <f t="shared" si="5"/>
        <v/>
      </c>
      <c r="N314" s="72" t="str">
        <f>IF(C314="nie",VLOOKUP(B314,Zoznamy!$R$4:$Z$17,9, FALSE),"Vlož hodnotu emisií")</f>
        <v>Vlož hodnotu emisií</v>
      </c>
      <c r="O314" s="123" t="str">
        <f>IF(ISERROR(VLOOKUP($E314,Zoznamy!$T$4:$Y$44,5,FALSE)),"",VLOOKUP($E314,Zoznamy!$T$4:$Y$44,5,FALSE))</f>
        <v/>
      </c>
      <c r="P314" s="32" t="str">
        <f>IF(ISERROR(VLOOKUP($E314,Zoznamy!$T$4:$Y$44,6,FALSE)),"",VLOOKUP($E314,Zoznamy!$T$4:$Y$44,6,FALSE))</f>
        <v/>
      </c>
    </row>
    <row r="315" spans="1:16" x14ac:dyDescent="0.25">
      <c r="A315" s="12"/>
      <c r="B315" s="18" t="s">
        <v>1119</v>
      </c>
      <c r="C315" s="32" t="s">
        <v>1185</v>
      </c>
      <c r="D315" s="14" t="str">
        <f>IF(ISERROR(VLOOKUP($B315,Zoznamy!$R$4:$S$16,2,FALSE)),"",VLOOKUP($B315,Zoznamy!$R$4:$S$16,2,FALSE))</f>
        <v/>
      </c>
      <c r="E315" s="18" t="s">
        <v>1187</v>
      </c>
      <c r="F315" s="18" t="s">
        <v>1259</v>
      </c>
      <c r="G315" s="12" t="s">
        <v>1153</v>
      </c>
      <c r="H315" s="12" t="s">
        <v>1153</v>
      </c>
      <c r="I315" s="24"/>
      <c r="J315" s="24" t="s">
        <v>1156</v>
      </c>
      <c r="K315" s="77" t="str">
        <f>IF(ISERROR(VLOOKUP($B315&amp;" "&amp;$L315,Zoznamy!$AB$4:$AC$16,2,FALSE)),"",VLOOKUP($B315&amp;" "&amp;$L315,Zoznamy!$AB$4:$AC$16,2,FALSE))</f>
        <v/>
      </c>
      <c r="L315" s="24" t="str">
        <f>IF(ISERROR(VLOOKUP($J315,Zoznamy!$L$4:$M$7,2,FALSE)),"",VLOOKUP($J315,Zoznamy!$L$4:$M$7,2,FALSE))</f>
        <v/>
      </c>
      <c r="M315" s="24" t="str">
        <f t="shared" si="5"/>
        <v/>
      </c>
      <c r="N315" s="72" t="str">
        <f>IF(C315="nie",VLOOKUP(B315,Zoznamy!$R$4:$Z$17,9, FALSE),"Vlož hodnotu emisií")</f>
        <v>Vlož hodnotu emisií</v>
      </c>
      <c r="O315" s="123" t="str">
        <f>IF(ISERROR(VLOOKUP($E315,Zoznamy!$T$4:$Y$44,5,FALSE)),"",VLOOKUP($E315,Zoznamy!$T$4:$Y$44,5,FALSE))</f>
        <v/>
      </c>
      <c r="P315" s="32" t="str">
        <f>IF(ISERROR(VLOOKUP($E315,Zoznamy!$T$4:$Y$44,6,FALSE)),"",VLOOKUP($E315,Zoznamy!$T$4:$Y$44,6,FALSE))</f>
        <v/>
      </c>
    </row>
    <row r="316" spans="1:16" x14ac:dyDescent="0.25">
      <c r="A316" s="12"/>
      <c r="B316" s="18" t="s">
        <v>1119</v>
      </c>
      <c r="C316" s="32" t="s">
        <v>1185</v>
      </c>
      <c r="D316" s="14" t="str">
        <f>IF(ISERROR(VLOOKUP($B316,Zoznamy!$R$4:$S$16,2,FALSE)),"",VLOOKUP($B316,Zoznamy!$R$4:$S$16,2,FALSE))</f>
        <v/>
      </c>
      <c r="E316" s="18" t="s">
        <v>1187</v>
      </c>
      <c r="F316" s="18" t="s">
        <v>1259</v>
      </c>
      <c r="G316" s="12" t="s">
        <v>1153</v>
      </c>
      <c r="H316" s="12" t="s">
        <v>1153</v>
      </c>
      <c r="I316" s="24"/>
      <c r="J316" s="24" t="s">
        <v>1156</v>
      </c>
      <c r="K316" s="77" t="str">
        <f>IF(ISERROR(VLOOKUP($B316&amp;" "&amp;$L316,Zoznamy!$AB$4:$AC$16,2,FALSE)),"",VLOOKUP($B316&amp;" "&amp;$L316,Zoznamy!$AB$4:$AC$16,2,FALSE))</f>
        <v/>
      </c>
      <c r="L316" s="24" t="str">
        <f>IF(ISERROR(VLOOKUP($J316,Zoznamy!$L$4:$M$7,2,FALSE)),"",VLOOKUP($J316,Zoznamy!$L$4:$M$7,2,FALSE))</f>
        <v/>
      </c>
      <c r="M316" s="24" t="str">
        <f t="shared" si="5"/>
        <v/>
      </c>
      <c r="N316" s="72" t="str">
        <f>IF(C316="nie",VLOOKUP(B316,Zoznamy!$R$4:$Z$17,9, FALSE),"Vlož hodnotu emisií")</f>
        <v>Vlož hodnotu emisií</v>
      </c>
      <c r="O316" s="123" t="str">
        <f>IF(ISERROR(VLOOKUP($E316,Zoznamy!$T$4:$Y$44,5,FALSE)),"",VLOOKUP($E316,Zoznamy!$T$4:$Y$44,5,FALSE))</f>
        <v/>
      </c>
      <c r="P316" s="32" t="str">
        <f>IF(ISERROR(VLOOKUP($E316,Zoznamy!$T$4:$Y$44,6,FALSE)),"",VLOOKUP($E316,Zoznamy!$T$4:$Y$44,6,FALSE))</f>
        <v/>
      </c>
    </row>
    <row r="317" spans="1:16" x14ac:dyDescent="0.25">
      <c r="A317" s="12"/>
      <c r="B317" s="18" t="s">
        <v>1119</v>
      </c>
      <c r="C317" s="32" t="s">
        <v>1185</v>
      </c>
      <c r="D317" s="14" t="str">
        <f>IF(ISERROR(VLOOKUP($B317,Zoznamy!$R$4:$S$16,2,FALSE)),"",VLOOKUP($B317,Zoznamy!$R$4:$S$16,2,FALSE))</f>
        <v/>
      </c>
      <c r="E317" s="18" t="s">
        <v>1187</v>
      </c>
      <c r="F317" s="18" t="s">
        <v>1259</v>
      </c>
      <c r="G317" s="12" t="s">
        <v>1153</v>
      </c>
      <c r="H317" s="12" t="s">
        <v>1153</v>
      </c>
      <c r="I317" s="24"/>
      <c r="J317" s="24" t="s">
        <v>1156</v>
      </c>
      <c r="K317" s="77" t="str">
        <f>IF(ISERROR(VLOOKUP($B317&amp;" "&amp;$L317,Zoznamy!$AB$4:$AC$16,2,FALSE)),"",VLOOKUP($B317&amp;" "&amp;$L317,Zoznamy!$AB$4:$AC$16,2,FALSE))</f>
        <v/>
      </c>
      <c r="L317" s="24" t="str">
        <f>IF(ISERROR(VLOOKUP($J317,Zoznamy!$L$4:$M$7,2,FALSE)),"",VLOOKUP($J317,Zoznamy!$L$4:$M$7,2,FALSE))</f>
        <v/>
      </c>
      <c r="M317" s="24" t="str">
        <f t="shared" si="5"/>
        <v/>
      </c>
      <c r="N317" s="72" t="str">
        <f>IF(C317="nie",VLOOKUP(B317,Zoznamy!$R$4:$Z$17,9, FALSE),"Vlož hodnotu emisií")</f>
        <v>Vlož hodnotu emisií</v>
      </c>
      <c r="O317" s="123" t="str">
        <f>IF(ISERROR(VLOOKUP($E317,Zoznamy!$T$4:$Y$44,5,FALSE)),"",VLOOKUP($E317,Zoznamy!$T$4:$Y$44,5,FALSE))</f>
        <v/>
      </c>
      <c r="P317" s="32" t="str">
        <f>IF(ISERROR(VLOOKUP($E317,Zoznamy!$T$4:$Y$44,6,FALSE)),"",VLOOKUP($E317,Zoznamy!$T$4:$Y$44,6,FALSE))</f>
        <v/>
      </c>
    </row>
    <row r="318" spans="1:16" x14ac:dyDescent="0.25">
      <c r="A318" s="12"/>
      <c r="B318" s="18" t="s">
        <v>1119</v>
      </c>
      <c r="C318" s="32" t="s">
        <v>1185</v>
      </c>
      <c r="D318" s="14" t="str">
        <f>IF(ISERROR(VLOOKUP($B318,Zoznamy!$R$4:$S$16,2,FALSE)),"",VLOOKUP($B318,Zoznamy!$R$4:$S$16,2,FALSE))</f>
        <v/>
      </c>
      <c r="E318" s="18" t="s">
        <v>1187</v>
      </c>
      <c r="F318" s="18" t="s">
        <v>1259</v>
      </c>
      <c r="G318" s="12" t="s">
        <v>1153</v>
      </c>
      <c r="H318" s="12" t="s">
        <v>1153</v>
      </c>
      <c r="I318" s="24"/>
      <c r="J318" s="24" t="s">
        <v>1156</v>
      </c>
      <c r="K318" s="77" t="str">
        <f>IF(ISERROR(VLOOKUP($B318&amp;" "&amp;$L318,Zoznamy!$AB$4:$AC$16,2,FALSE)),"",VLOOKUP($B318&amp;" "&amp;$L318,Zoznamy!$AB$4:$AC$16,2,FALSE))</f>
        <v/>
      </c>
      <c r="L318" s="24" t="str">
        <f>IF(ISERROR(VLOOKUP($J318,Zoznamy!$L$4:$M$7,2,FALSE)),"",VLOOKUP($J318,Zoznamy!$L$4:$M$7,2,FALSE))</f>
        <v/>
      </c>
      <c r="M318" s="24" t="str">
        <f t="shared" si="5"/>
        <v/>
      </c>
      <c r="N318" s="72" t="str">
        <f>IF(C318="nie",VLOOKUP(B318,Zoznamy!$R$4:$Z$17,9, FALSE),"Vlož hodnotu emisií")</f>
        <v>Vlož hodnotu emisií</v>
      </c>
      <c r="O318" s="123" t="str">
        <f>IF(ISERROR(VLOOKUP($E318,Zoznamy!$T$4:$Y$44,5,FALSE)),"",VLOOKUP($E318,Zoznamy!$T$4:$Y$44,5,FALSE))</f>
        <v/>
      </c>
      <c r="P318" s="32" t="str">
        <f>IF(ISERROR(VLOOKUP($E318,Zoznamy!$T$4:$Y$44,6,FALSE)),"",VLOOKUP($E318,Zoznamy!$T$4:$Y$44,6,FALSE))</f>
        <v/>
      </c>
    </row>
    <row r="319" spans="1:16" x14ac:dyDescent="0.25">
      <c r="A319" s="12"/>
      <c r="B319" s="18" t="s">
        <v>1119</v>
      </c>
      <c r="C319" s="32" t="s">
        <v>1185</v>
      </c>
      <c r="D319" s="14" t="str">
        <f>IF(ISERROR(VLOOKUP($B319,Zoznamy!$R$4:$S$16,2,FALSE)),"",VLOOKUP($B319,Zoznamy!$R$4:$S$16,2,FALSE))</f>
        <v/>
      </c>
      <c r="E319" s="18" t="s">
        <v>1187</v>
      </c>
      <c r="F319" s="18" t="s">
        <v>1259</v>
      </c>
      <c r="G319" s="12" t="s">
        <v>1153</v>
      </c>
      <c r="H319" s="12" t="s">
        <v>1153</v>
      </c>
      <c r="I319" s="24"/>
      <c r="J319" s="24" t="s">
        <v>1156</v>
      </c>
      <c r="K319" s="77" t="str">
        <f>IF(ISERROR(VLOOKUP($B319&amp;" "&amp;$L319,Zoznamy!$AB$4:$AC$16,2,FALSE)),"",VLOOKUP($B319&amp;" "&amp;$L319,Zoznamy!$AB$4:$AC$16,2,FALSE))</f>
        <v/>
      </c>
      <c r="L319" s="24" t="str">
        <f>IF(ISERROR(VLOOKUP($J319,Zoznamy!$L$4:$M$7,2,FALSE)),"",VLOOKUP($J319,Zoznamy!$L$4:$M$7,2,FALSE))</f>
        <v/>
      </c>
      <c r="M319" s="24" t="str">
        <f t="shared" si="5"/>
        <v/>
      </c>
      <c r="N319" s="72" t="str">
        <f>IF(C319="nie",VLOOKUP(B319,Zoznamy!$R$4:$Z$17,9, FALSE),"Vlož hodnotu emisií")</f>
        <v>Vlož hodnotu emisií</v>
      </c>
      <c r="O319" s="123" t="str">
        <f>IF(ISERROR(VLOOKUP($E319,Zoznamy!$T$4:$Y$44,5,FALSE)),"",VLOOKUP($E319,Zoznamy!$T$4:$Y$44,5,FALSE))</f>
        <v/>
      </c>
      <c r="P319" s="32" t="str">
        <f>IF(ISERROR(VLOOKUP($E319,Zoznamy!$T$4:$Y$44,6,FALSE)),"",VLOOKUP($E319,Zoznamy!$T$4:$Y$44,6,FALSE))</f>
        <v/>
      </c>
    </row>
    <row r="320" spans="1:16" x14ac:dyDescent="0.25">
      <c r="A320" s="12"/>
      <c r="B320" s="18" t="s">
        <v>1119</v>
      </c>
      <c r="C320" s="32" t="s">
        <v>1185</v>
      </c>
      <c r="D320" s="14" t="str">
        <f>IF(ISERROR(VLOOKUP($B320,Zoznamy!$R$4:$S$16,2,FALSE)),"",VLOOKUP($B320,Zoznamy!$R$4:$S$16,2,FALSE))</f>
        <v/>
      </c>
      <c r="E320" s="18" t="s">
        <v>1187</v>
      </c>
      <c r="F320" s="18" t="s">
        <v>1259</v>
      </c>
      <c r="G320" s="12" t="s">
        <v>1153</v>
      </c>
      <c r="H320" s="12" t="s">
        <v>1153</v>
      </c>
      <c r="I320" s="24"/>
      <c r="J320" s="24" t="s">
        <v>1156</v>
      </c>
      <c r="K320" s="77" t="str">
        <f>IF(ISERROR(VLOOKUP($B320&amp;" "&amp;$L320,Zoznamy!$AB$4:$AC$16,2,FALSE)),"",VLOOKUP($B320&amp;" "&amp;$L320,Zoznamy!$AB$4:$AC$16,2,FALSE))</f>
        <v/>
      </c>
      <c r="L320" s="24" t="str">
        <f>IF(ISERROR(VLOOKUP($J320,Zoznamy!$L$4:$M$7,2,FALSE)),"",VLOOKUP($J320,Zoznamy!$L$4:$M$7,2,FALSE))</f>
        <v/>
      </c>
      <c r="M320" s="24" t="str">
        <f t="shared" si="5"/>
        <v/>
      </c>
      <c r="N320" s="72" t="str">
        <f>IF(C320="nie",VLOOKUP(B320,Zoznamy!$R$4:$Z$17,9, FALSE),"Vlož hodnotu emisií")</f>
        <v>Vlož hodnotu emisií</v>
      </c>
      <c r="O320" s="123" t="str">
        <f>IF(ISERROR(VLOOKUP($E320,Zoznamy!$T$4:$Y$44,5,FALSE)),"",VLOOKUP($E320,Zoznamy!$T$4:$Y$44,5,FALSE))</f>
        <v/>
      </c>
      <c r="P320" s="32" t="str">
        <f>IF(ISERROR(VLOOKUP($E320,Zoznamy!$T$4:$Y$44,6,FALSE)),"",VLOOKUP($E320,Zoznamy!$T$4:$Y$44,6,FALSE))</f>
        <v/>
      </c>
    </row>
    <row r="321" spans="1:16" x14ac:dyDescent="0.25">
      <c r="A321" s="12"/>
      <c r="B321" s="18" t="s">
        <v>1119</v>
      </c>
      <c r="C321" s="32" t="s">
        <v>1185</v>
      </c>
      <c r="D321" s="14" t="str">
        <f>IF(ISERROR(VLOOKUP($B321,Zoznamy!$R$4:$S$16,2,FALSE)),"",VLOOKUP($B321,Zoznamy!$R$4:$S$16,2,FALSE))</f>
        <v/>
      </c>
      <c r="E321" s="18" t="s">
        <v>1187</v>
      </c>
      <c r="F321" s="18" t="s">
        <v>1259</v>
      </c>
      <c r="G321" s="12" t="s">
        <v>1153</v>
      </c>
      <c r="H321" s="12" t="s">
        <v>1153</v>
      </c>
      <c r="I321" s="24"/>
      <c r="J321" s="24" t="s">
        <v>1156</v>
      </c>
      <c r="K321" s="77" t="str">
        <f>IF(ISERROR(VLOOKUP($B321&amp;" "&amp;$L321,Zoznamy!$AB$4:$AC$16,2,FALSE)),"",VLOOKUP($B321&amp;" "&amp;$L321,Zoznamy!$AB$4:$AC$16,2,FALSE))</f>
        <v/>
      </c>
      <c r="L321" s="24" t="str">
        <f>IF(ISERROR(VLOOKUP($J321,Zoznamy!$L$4:$M$7,2,FALSE)),"",VLOOKUP($J321,Zoznamy!$L$4:$M$7,2,FALSE))</f>
        <v/>
      </c>
      <c r="M321" s="24" t="str">
        <f t="shared" si="5"/>
        <v/>
      </c>
      <c r="N321" s="72" t="str">
        <f>IF(C321="nie",VLOOKUP(B321,Zoznamy!$R$4:$Z$17,9, FALSE),"Vlož hodnotu emisií")</f>
        <v>Vlož hodnotu emisií</v>
      </c>
      <c r="O321" s="123" t="str">
        <f>IF(ISERROR(VLOOKUP($E321,Zoznamy!$T$4:$Y$44,5,FALSE)),"",VLOOKUP($E321,Zoznamy!$T$4:$Y$44,5,FALSE))</f>
        <v/>
      </c>
      <c r="P321" s="32" t="str">
        <f>IF(ISERROR(VLOOKUP($E321,Zoznamy!$T$4:$Y$44,6,FALSE)),"",VLOOKUP($E321,Zoznamy!$T$4:$Y$44,6,FALSE))</f>
        <v/>
      </c>
    </row>
    <row r="322" spans="1:16" x14ac:dyDescent="0.25">
      <c r="A322" s="12"/>
      <c r="B322" s="18" t="s">
        <v>1119</v>
      </c>
      <c r="C322" s="32" t="s">
        <v>1185</v>
      </c>
      <c r="D322" s="14" t="str">
        <f>IF(ISERROR(VLOOKUP($B322,Zoznamy!$R$4:$S$16,2,FALSE)),"",VLOOKUP($B322,Zoznamy!$R$4:$S$16,2,FALSE))</f>
        <v/>
      </c>
      <c r="E322" s="18" t="s">
        <v>1187</v>
      </c>
      <c r="F322" s="18" t="s">
        <v>1259</v>
      </c>
      <c r="G322" s="12" t="s">
        <v>1153</v>
      </c>
      <c r="H322" s="12" t="s">
        <v>1153</v>
      </c>
      <c r="I322" s="24"/>
      <c r="J322" s="24" t="s">
        <v>1156</v>
      </c>
      <c r="K322" s="77" t="str">
        <f>IF(ISERROR(VLOOKUP($B322&amp;" "&amp;$L322,Zoznamy!$AB$4:$AC$16,2,FALSE)),"",VLOOKUP($B322&amp;" "&amp;$L322,Zoznamy!$AB$4:$AC$16,2,FALSE))</f>
        <v/>
      </c>
      <c r="L322" s="24" t="str">
        <f>IF(ISERROR(VLOOKUP($J322,Zoznamy!$L$4:$M$7,2,FALSE)),"",VLOOKUP($J322,Zoznamy!$L$4:$M$7,2,FALSE))</f>
        <v/>
      </c>
      <c r="M322" s="24" t="str">
        <f t="shared" si="5"/>
        <v/>
      </c>
      <c r="N322" s="72" t="str">
        <f>IF(C322="nie",VLOOKUP(B322,Zoznamy!$R$4:$Z$17,9, FALSE),"Vlož hodnotu emisií")</f>
        <v>Vlož hodnotu emisií</v>
      </c>
      <c r="O322" s="123" t="str">
        <f>IF(ISERROR(VLOOKUP($E322,Zoznamy!$T$4:$Y$44,5,FALSE)),"",VLOOKUP($E322,Zoznamy!$T$4:$Y$44,5,FALSE))</f>
        <v/>
      </c>
      <c r="P322" s="32" t="str">
        <f>IF(ISERROR(VLOOKUP($E322,Zoznamy!$T$4:$Y$44,6,FALSE)),"",VLOOKUP($E322,Zoznamy!$T$4:$Y$44,6,FALSE))</f>
        <v/>
      </c>
    </row>
    <row r="323" spans="1:16" x14ac:dyDescent="0.25">
      <c r="A323" s="12"/>
      <c r="B323" s="18" t="s">
        <v>1119</v>
      </c>
      <c r="C323" s="32" t="s">
        <v>1185</v>
      </c>
      <c r="D323" s="14" t="str">
        <f>IF(ISERROR(VLOOKUP($B323,Zoznamy!$R$4:$S$16,2,FALSE)),"",VLOOKUP($B323,Zoznamy!$R$4:$S$16,2,FALSE))</f>
        <v/>
      </c>
      <c r="E323" s="18" t="s">
        <v>1187</v>
      </c>
      <c r="F323" s="18" t="s">
        <v>1259</v>
      </c>
      <c r="G323" s="12" t="s">
        <v>1153</v>
      </c>
      <c r="H323" s="12" t="s">
        <v>1153</v>
      </c>
      <c r="I323" s="24"/>
      <c r="J323" s="24" t="s">
        <v>1156</v>
      </c>
      <c r="K323" s="77" t="str">
        <f>IF(ISERROR(VLOOKUP($B323&amp;" "&amp;$L323,Zoznamy!$AB$4:$AC$16,2,FALSE)),"",VLOOKUP($B323&amp;" "&amp;$L323,Zoznamy!$AB$4:$AC$16,2,FALSE))</f>
        <v/>
      </c>
      <c r="L323" s="24" t="str">
        <f>IF(ISERROR(VLOOKUP($J323,Zoznamy!$L$4:$M$7,2,FALSE)),"",VLOOKUP($J323,Zoznamy!$L$4:$M$7,2,FALSE))</f>
        <v/>
      </c>
      <c r="M323" s="24" t="str">
        <f t="shared" si="5"/>
        <v/>
      </c>
      <c r="N323" s="72" t="str">
        <f>IF(C323="nie",VLOOKUP(B323,Zoznamy!$R$4:$Z$17,9, FALSE),"Vlož hodnotu emisií")</f>
        <v>Vlož hodnotu emisií</v>
      </c>
      <c r="O323" s="123" t="str">
        <f>IF(ISERROR(VLOOKUP($E323,Zoznamy!$T$4:$Y$44,5,FALSE)),"",VLOOKUP($E323,Zoznamy!$T$4:$Y$44,5,FALSE))</f>
        <v/>
      </c>
      <c r="P323" s="32" t="str">
        <f>IF(ISERROR(VLOOKUP($E323,Zoznamy!$T$4:$Y$44,6,FALSE)),"",VLOOKUP($E323,Zoznamy!$T$4:$Y$44,6,FALSE))</f>
        <v/>
      </c>
    </row>
    <row r="324" spans="1:16" x14ac:dyDescent="0.25">
      <c r="A324" s="12"/>
      <c r="B324" s="18" t="s">
        <v>1119</v>
      </c>
      <c r="C324" s="32" t="s">
        <v>1185</v>
      </c>
      <c r="D324" s="14" t="str">
        <f>IF(ISERROR(VLOOKUP($B324,Zoznamy!$R$4:$S$16,2,FALSE)),"",VLOOKUP($B324,Zoznamy!$R$4:$S$16,2,FALSE))</f>
        <v/>
      </c>
      <c r="E324" s="18" t="s">
        <v>1187</v>
      </c>
      <c r="F324" s="18" t="s">
        <v>1259</v>
      </c>
      <c r="G324" s="12" t="s">
        <v>1153</v>
      </c>
      <c r="H324" s="12" t="s">
        <v>1153</v>
      </c>
      <c r="I324" s="24"/>
      <c r="J324" s="24" t="s">
        <v>1156</v>
      </c>
      <c r="K324" s="77" t="str">
        <f>IF(ISERROR(VLOOKUP($B324&amp;" "&amp;$L324,Zoznamy!$AB$4:$AC$16,2,FALSE)),"",VLOOKUP($B324&amp;" "&amp;$L324,Zoznamy!$AB$4:$AC$16,2,FALSE))</f>
        <v/>
      </c>
      <c r="L324" s="24" t="str">
        <f>IF(ISERROR(VLOOKUP($J324,Zoznamy!$L$4:$M$7,2,FALSE)),"",VLOOKUP($J324,Zoznamy!$L$4:$M$7,2,FALSE))</f>
        <v/>
      </c>
      <c r="M324" s="24" t="str">
        <f t="shared" si="5"/>
        <v/>
      </c>
      <c r="N324" s="72" t="str">
        <f>IF(C324="nie",VLOOKUP(B324,Zoznamy!$R$4:$Z$17,9, FALSE),"Vlož hodnotu emisií")</f>
        <v>Vlož hodnotu emisií</v>
      </c>
      <c r="O324" s="123" t="str">
        <f>IF(ISERROR(VLOOKUP($E324,Zoznamy!$T$4:$Y$44,5,FALSE)),"",VLOOKUP($E324,Zoznamy!$T$4:$Y$44,5,FALSE))</f>
        <v/>
      </c>
      <c r="P324" s="32" t="str">
        <f>IF(ISERROR(VLOOKUP($E324,Zoznamy!$T$4:$Y$44,6,FALSE)),"",VLOOKUP($E324,Zoznamy!$T$4:$Y$44,6,FALSE))</f>
        <v/>
      </c>
    </row>
    <row r="325" spans="1:16" x14ac:dyDescent="0.25">
      <c r="A325" s="12"/>
      <c r="B325" s="18" t="s">
        <v>1119</v>
      </c>
      <c r="C325" s="32" t="s">
        <v>1185</v>
      </c>
      <c r="D325" s="14" t="str">
        <f>IF(ISERROR(VLOOKUP($B325,Zoznamy!$R$4:$S$16,2,FALSE)),"",VLOOKUP($B325,Zoznamy!$R$4:$S$16,2,FALSE))</f>
        <v/>
      </c>
      <c r="E325" s="18" t="s">
        <v>1187</v>
      </c>
      <c r="F325" s="18" t="s">
        <v>1259</v>
      </c>
      <c r="G325" s="12" t="s">
        <v>1153</v>
      </c>
      <c r="H325" s="12" t="s">
        <v>1153</v>
      </c>
      <c r="I325" s="24"/>
      <c r="J325" s="24" t="s">
        <v>1156</v>
      </c>
      <c r="K325" s="77" t="str">
        <f>IF(ISERROR(VLOOKUP($B325&amp;" "&amp;$L325,Zoznamy!$AB$4:$AC$16,2,FALSE)),"",VLOOKUP($B325&amp;" "&amp;$L325,Zoznamy!$AB$4:$AC$16,2,FALSE))</f>
        <v/>
      </c>
      <c r="L325" s="24" t="str">
        <f>IF(ISERROR(VLOOKUP($J325,Zoznamy!$L$4:$M$7,2,FALSE)),"",VLOOKUP($J325,Zoznamy!$L$4:$M$7,2,FALSE))</f>
        <v/>
      </c>
      <c r="M325" s="24" t="str">
        <f t="shared" si="5"/>
        <v/>
      </c>
      <c r="N325" s="72" t="str">
        <f>IF(C325="nie",VLOOKUP(B325,Zoznamy!$R$4:$Z$17,9, FALSE),"Vlož hodnotu emisií")</f>
        <v>Vlož hodnotu emisií</v>
      </c>
      <c r="O325" s="123" t="str">
        <f>IF(ISERROR(VLOOKUP($E325,Zoznamy!$T$4:$Y$44,5,FALSE)),"",VLOOKUP($E325,Zoznamy!$T$4:$Y$44,5,FALSE))</f>
        <v/>
      </c>
      <c r="P325" s="32" t="str">
        <f>IF(ISERROR(VLOOKUP($E325,Zoznamy!$T$4:$Y$44,6,FALSE)),"",VLOOKUP($E325,Zoznamy!$T$4:$Y$44,6,FALSE))</f>
        <v/>
      </c>
    </row>
    <row r="326" spans="1:16" x14ac:dyDescent="0.25">
      <c r="A326" s="12"/>
      <c r="B326" s="18" t="s">
        <v>1119</v>
      </c>
      <c r="C326" s="32" t="s">
        <v>1185</v>
      </c>
      <c r="D326" s="14" t="str">
        <f>IF(ISERROR(VLOOKUP($B326,Zoznamy!$R$4:$S$16,2,FALSE)),"",VLOOKUP($B326,Zoznamy!$R$4:$S$16,2,FALSE))</f>
        <v/>
      </c>
      <c r="E326" s="18" t="s">
        <v>1187</v>
      </c>
      <c r="F326" s="18" t="s">
        <v>1259</v>
      </c>
      <c r="G326" s="12" t="s">
        <v>1153</v>
      </c>
      <c r="H326" s="12" t="s">
        <v>1153</v>
      </c>
      <c r="I326" s="24"/>
      <c r="J326" s="24" t="s">
        <v>1156</v>
      </c>
      <c r="K326" s="77" t="str">
        <f>IF(ISERROR(VLOOKUP($B326&amp;" "&amp;$L326,Zoznamy!$AB$4:$AC$16,2,FALSE)),"",VLOOKUP($B326&amp;" "&amp;$L326,Zoznamy!$AB$4:$AC$16,2,FALSE))</f>
        <v/>
      </c>
      <c r="L326" s="24" t="str">
        <f>IF(ISERROR(VLOOKUP($J326,Zoznamy!$L$4:$M$7,2,FALSE)),"",VLOOKUP($J326,Zoznamy!$L$4:$M$7,2,FALSE))</f>
        <v/>
      </c>
      <c r="M326" s="24" t="str">
        <f t="shared" si="5"/>
        <v/>
      </c>
      <c r="N326" s="72" t="str">
        <f>IF(C326="nie",VLOOKUP(B326,Zoznamy!$R$4:$Z$17,9, FALSE),"Vlož hodnotu emisií")</f>
        <v>Vlož hodnotu emisií</v>
      </c>
      <c r="O326" s="123" t="str">
        <f>IF(ISERROR(VLOOKUP($E326,Zoznamy!$T$4:$Y$44,5,FALSE)),"",VLOOKUP($E326,Zoznamy!$T$4:$Y$44,5,FALSE))</f>
        <v/>
      </c>
      <c r="P326" s="32" t="str">
        <f>IF(ISERROR(VLOOKUP($E326,Zoznamy!$T$4:$Y$44,6,FALSE)),"",VLOOKUP($E326,Zoznamy!$T$4:$Y$44,6,FALSE))</f>
        <v/>
      </c>
    </row>
    <row r="327" spans="1:16" x14ac:dyDescent="0.25">
      <c r="A327" s="12"/>
      <c r="B327" s="18" t="s">
        <v>1119</v>
      </c>
      <c r="C327" s="32" t="s">
        <v>1185</v>
      </c>
      <c r="D327" s="14" t="str">
        <f>IF(ISERROR(VLOOKUP($B327,Zoznamy!$R$4:$S$16,2,FALSE)),"",VLOOKUP($B327,Zoznamy!$R$4:$S$16,2,FALSE))</f>
        <v/>
      </c>
      <c r="E327" s="18" t="s">
        <v>1187</v>
      </c>
      <c r="F327" s="18" t="s">
        <v>1259</v>
      </c>
      <c r="G327" s="12" t="s">
        <v>1153</v>
      </c>
      <c r="H327" s="12" t="s">
        <v>1153</v>
      </c>
      <c r="I327" s="24"/>
      <c r="J327" s="24" t="s">
        <v>1156</v>
      </c>
      <c r="K327" s="77" t="str">
        <f>IF(ISERROR(VLOOKUP($B327&amp;" "&amp;$L327,Zoznamy!$AB$4:$AC$16,2,FALSE)),"",VLOOKUP($B327&amp;" "&amp;$L327,Zoznamy!$AB$4:$AC$16,2,FALSE))</f>
        <v/>
      </c>
      <c r="L327" s="24" t="str">
        <f>IF(ISERROR(VLOOKUP($J327,Zoznamy!$L$4:$M$7,2,FALSE)),"",VLOOKUP($J327,Zoznamy!$L$4:$M$7,2,FALSE))</f>
        <v/>
      </c>
      <c r="M327" s="24" t="str">
        <f t="shared" si="5"/>
        <v/>
      </c>
      <c r="N327" s="72" t="str">
        <f>IF(C327="nie",VLOOKUP(B327,Zoznamy!$R$4:$Z$17,9, FALSE),"Vlož hodnotu emisií")</f>
        <v>Vlož hodnotu emisií</v>
      </c>
      <c r="O327" s="123" t="str">
        <f>IF(ISERROR(VLOOKUP($E327,Zoznamy!$T$4:$Y$44,5,FALSE)),"",VLOOKUP($E327,Zoznamy!$T$4:$Y$44,5,FALSE))</f>
        <v/>
      </c>
      <c r="P327" s="32" t="str">
        <f>IF(ISERROR(VLOOKUP($E327,Zoznamy!$T$4:$Y$44,6,FALSE)),"",VLOOKUP($E327,Zoznamy!$T$4:$Y$44,6,FALSE))</f>
        <v/>
      </c>
    </row>
    <row r="328" spans="1:16" x14ac:dyDescent="0.25">
      <c r="A328" s="12"/>
      <c r="B328" s="18" t="s">
        <v>1119</v>
      </c>
      <c r="C328" s="32" t="s">
        <v>1185</v>
      </c>
      <c r="D328" s="14" t="str">
        <f>IF(ISERROR(VLOOKUP($B328,Zoznamy!$R$4:$S$16,2,FALSE)),"",VLOOKUP($B328,Zoznamy!$R$4:$S$16,2,FALSE))</f>
        <v/>
      </c>
      <c r="E328" s="18" t="s">
        <v>1187</v>
      </c>
      <c r="F328" s="18" t="s">
        <v>1259</v>
      </c>
      <c r="G328" s="12" t="s">
        <v>1153</v>
      </c>
      <c r="H328" s="12" t="s">
        <v>1153</v>
      </c>
      <c r="I328" s="24"/>
      <c r="J328" s="24" t="s">
        <v>1156</v>
      </c>
      <c r="K328" s="77" t="str">
        <f>IF(ISERROR(VLOOKUP($B328&amp;" "&amp;$L328,Zoznamy!$AB$4:$AC$16,2,FALSE)),"",VLOOKUP($B328&amp;" "&amp;$L328,Zoznamy!$AB$4:$AC$16,2,FALSE))</f>
        <v/>
      </c>
      <c r="L328" s="24" t="str">
        <f>IF(ISERROR(VLOOKUP($J328,Zoznamy!$L$4:$M$7,2,FALSE)),"",VLOOKUP($J328,Zoznamy!$L$4:$M$7,2,FALSE))</f>
        <v/>
      </c>
      <c r="M328" s="24" t="str">
        <f t="shared" si="5"/>
        <v/>
      </c>
      <c r="N328" s="72" t="str">
        <f>IF(C328="nie",VLOOKUP(B328,Zoznamy!$R$4:$Z$17,9, FALSE),"Vlož hodnotu emisií")</f>
        <v>Vlož hodnotu emisií</v>
      </c>
      <c r="O328" s="123" t="str">
        <f>IF(ISERROR(VLOOKUP($E328,Zoznamy!$T$4:$Y$44,5,FALSE)),"",VLOOKUP($E328,Zoznamy!$T$4:$Y$44,5,FALSE))</f>
        <v/>
      </c>
      <c r="P328" s="32" t="str">
        <f>IF(ISERROR(VLOOKUP($E328,Zoznamy!$T$4:$Y$44,6,FALSE)),"",VLOOKUP($E328,Zoznamy!$T$4:$Y$44,6,FALSE))</f>
        <v/>
      </c>
    </row>
    <row r="329" spans="1:16" x14ac:dyDescent="0.25">
      <c r="A329" s="12"/>
      <c r="B329" s="18" t="s">
        <v>1119</v>
      </c>
      <c r="C329" s="32" t="s">
        <v>1185</v>
      </c>
      <c r="D329" s="14" t="str">
        <f>IF(ISERROR(VLOOKUP($B329,Zoznamy!$R$4:$S$16,2,FALSE)),"",VLOOKUP($B329,Zoznamy!$R$4:$S$16,2,FALSE))</f>
        <v/>
      </c>
      <c r="E329" s="18" t="s">
        <v>1187</v>
      </c>
      <c r="F329" s="18" t="s">
        <v>1259</v>
      </c>
      <c r="G329" s="12" t="s">
        <v>1153</v>
      </c>
      <c r="H329" s="12" t="s">
        <v>1153</v>
      </c>
      <c r="I329" s="24"/>
      <c r="J329" s="24" t="s">
        <v>1156</v>
      </c>
      <c r="K329" s="77" t="str">
        <f>IF(ISERROR(VLOOKUP($B329&amp;" "&amp;$L329,Zoznamy!$AB$4:$AC$16,2,FALSE)),"",VLOOKUP($B329&amp;" "&amp;$L329,Zoznamy!$AB$4:$AC$16,2,FALSE))</f>
        <v/>
      </c>
      <c r="L329" s="24" t="str">
        <f>IF(ISERROR(VLOOKUP($J329,Zoznamy!$L$4:$M$7,2,FALSE)),"",VLOOKUP($J329,Zoznamy!$L$4:$M$7,2,FALSE))</f>
        <v/>
      </c>
      <c r="M329" s="24" t="str">
        <f t="shared" ref="M329:M392" si="6">IF(ISERROR(I329*K329),"",I329*K329)</f>
        <v/>
      </c>
      <c r="N329" s="72" t="str">
        <f>IF(C329="nie",VLOOKUP(B329,Zoznamy!$R$4:$Z$17,9, FALSE),"Vlož hodnotu emisií")</f>
        <v>Vlož hodnotu emisií</v>
      </c>
      <c r="O329" s="123" t="str">
        <f>IF(ISERROR(VLOOKUP($E329,Zoznamy!$T$4:$Y$44,5,FALSE)),"",VLOOKUP($E329,Zoznamy!$T$4:$Y$44,5,FALSE))</f>
        <v/>
      </c>
      <c r="P329" s="32" t="str">
        <f>IF(ISERROR(VLOOKUP($E329,Zoznamy!$T$4:$Y$44,6,FALSE)),"",VLOOKUP($E329,Zoznamy!$T$4:$Y$44,6,FALSE))</f>
        <v/>
      </c>
    </row>
    <row r="330" spans="1:16" x14ac:dyDescent="0.25">
      <c r="A330" s="12"/>
      <c r="B330" s="18" t="s">
        <v>1119</v>
      </c>
      <c r="C330" s="32" t="s">
        <v>1185</v>
      </c>
      <c r="D330" s="14" t="str">
        <f>IF(ISERROR(VLOOKUP($B330,Zoznamy!$R$4:$S$16,2,FALSE)),"",VLOOKUP($B330,Zoznamy!$R$4:$S$16,2,FALSE))</f>
        <v/>
      </c>
      <c r="E330" s="18" t="s">
        <v>1187</v>
      </c>
      <c r="F330" s="18" t="s">
        <v>1259</v>
      </c>
      <c r="G330" s="12" t="s">
        <v>1153</v>
      </c>
      <c r="H330" s="12" t="s">
        <v>1153</v>
      </c>
      <c r="I330" s="24"/>
      <c r="J330" s="24" t="s">
        <v>1156</v>
      </c>
      <c r="K330" s="77" t="str">
        <f>IF(ISERROR(VLOOKUP($B330&amp;" "&amp;$L330,Zoznamy!$AB$4:$AC$16,2,FALSE)),"",VLOOKUP($B330&amp;" "&amp;$L330,Zoznamy!$AB$4:$AC$16,2,FALSE))</f>
        <v/>
      </c>
      <c r="L330" s="24" t="str">
        <f>IF(ISERROR(VLOOKUP($J330,Zoznamy!$L$4:$M$7,2,FALSE)),"",VLOOKUP($J330,Zoznamy!$L$4:$M$7,2,FALSE))</f>
        <v/>
      </c>
      <c r="M330" s="24" t="str">
        <f t="shared" si="6"/>
        <v/>
      </c>
      <c r="N330" s="72" t="str">
        <f>IF(C330="nie",VLOOKUP(B330,Zoznamy!$R$4:$Z$17,9, FALSE),"Vlož hodnotu emisií")</f>
        <v>Vlož hodnotu emisií</v>
      </c>
      <c r="O330" s="123" t="str">
        <f>IF(ISERROR(VLOOKUP($E330,Zoznamy!$T$4:$Y$44,5,FALSE)),"",VLOOKUP($E330,Zoznamy!$T$4:$Y$44,5,FALSE))</f>
        <v/>
      </c>
      <c r="P330" s="32" t="str">
        <f>IF(ISERROR(VLOOKUP($E330,Zoznamy!$T$4:$Y$44,6,FALSE)),"",VLOOKUP($E330,Zoznamy!$T$4:$Y$44,6,FALSE))</f>
        <v/>
      </c>
    </row>
    <row r="331" spans="1:16" x14ac:dyDescent="0.25">
      <c r="A331" s="12"/>
      <c r="B331" s="18" t="s">
        <v>1119</v>
      </c>
      <c r="C331" s="32" t="s">
        <v>1185</v>
      </c>
      <c r="D331" s="14" t="str">
        <f>IF(ISERROR(VLOOKUP($B331,Zoznamy!$R$4:$S$16,2,FALSE)),"",VLOOKUP($B331,Zoznamy!$R$4:$S$16,2,FALSE))</f>
        <v/>
      </c>
      <c r="E331" s="18" t="s">
        <v>1187</v>
      </c>
      <c r="F331" s="18" t="s">
        <v>1259</v>
      </c>
      <c r="G331" s="12" t="s">
        <v>1153</v>
      </c>
      <c r="H331" s="12" t="s">
        <v>1153</v>
      </c>
      <c r="I331" s="24"/>
      <c r="J331" s="24" t="s">
        <v>1156</v>
      </c>
      <c r="K331" s="77" t="str">
        <f>IF(ISERROR(VLOOKUP($B331&amp;" "&amp;$L331,Zoznamy!$AB$4:$AC$16,2,FALSE)),"",VLOOKUP($B331&amp;" "&amp;$L331,Zoznamy!$AB$4:$AC$16,2,FALSE))</f>
        <v/>
      </c>
      <c r="L331" s="24" t="str">
        <f>IF(ISERROR(VLOOKUP($J331,Zoznamy!$L$4:$M$7,2,FALSE)),"",VLOOKUP($J331,Zoznamy!$L$4:$M$7,2,FALSE))</f>
        <v/>
      </c>
      <c r="M331" s="24" t="str">
        <f t="shared" si="6"/>
        <v/>
      </c>
      <c r="N331" s="72" t="str">
        <f>IF(C331="nie",VLOOKUP(B331,Zoznamy!$R$4:$Z$17,9, FALSE),"Vlož hodnotu emisií")</f>
        <v>Vlož hodnotu emisií</v>
      </c>
      <c r="O331" s="123" t="str">
        <f>IF(ISERROR(VLOOKUP($E331,Zoznamy!$T$4:$Y$44,5,FALSE)),"",VLOOKUP($E331,Zoznamy!$T$4:$Y$44,5,FALSE))</f>
        <v/>
      </c>
      <c r="P331" s="32" t="str">
        <f>IF(ISERROR(VLOOKUP($E331,Zoznamy!$T$4:$Y$44,6,FALSE)),"",VLOOKUP($E331,Zoznamy!$T$4:$Y$44,6,FALSE))</f>
        <v/>
      </c>
    </row>
    <row r="332" spans="1:16" x14ac:dyDescent="0.25">
      <c r="A332" s="12"/>
      <c r="B332" s="18" t="s">
        <v>1119</v>
      </c>
      <c r="C332" s="32" t="s">
        <v>1185</v>
      </c>
      <c r="D332" s="14" t="str">
        <f>IF(ISERROR(VLOOKUP($B332,Zoznamy!$R$4:$S$16,2,FALSE)),"",VLOOKUP($B332,Zoznamy!$R$4:$S$16,2,FALSE))</f>
        <v/>
      </c>
      <c r="E332" s="18" t="s">
        <v>1187</v>
      </c>
      <c r="F332" s="18" t="s">
        <v>1259</v>
      </c>
      <c r="G332" s="12" t="s">
        <v>1153</v>
      </c>
      <c r="H332" s="12" t="s">
        <v>1153</v>
      </c>
      <c r="I332" s="24"/>
      <c r="J332" s="24" t="s">
        <v>1156</v>
      </c>
      <c r="K332" s="77" t="str">
        <f>IF(ISERROR(VLOOKUP($B332&amp;" "&amp;$L332,Zoznamy!$AB$4:$AC$16,2,FALSE)),"",VLOOKUP($B332&amp;" "&amp;$L332,Zoznamy!$AB$4:$AC$16,2,FALSE))</f>
        <v/>
      </c>
      <c r="L332" s="24" t="str">
        <f>IF(ISERROR(VLOOKUP($J332,Zoznamy!$L$4:$M$7,2,FALSE)),"",VLOOKUP($J332,Zoznamy!$L$4:$M$7,2,FALSE))</f>
        <v/>
      </c>
      <c r="M332" s="24" t="str">
        <f t="shared" si="6"/>
        <v/>
      </c>
      <c r="N332" s="72" t="str">
        <f>IF(C332="nie",VLOOKUP(B332,Zoznamy!$R$4:$Z$17,9, FALSE),"Vlož hodnotu emisií")</f>
        <v>Vlož hodnotu emisií</v>
      </c>
      <c r="O332" s="123" t="str">
        <f>IF(ISERROR(VLOOKUP($E332,Zoznamy!$T$4:$Y$44,5,FALSE)),"",VLOOKUP($E332,Zoznamy!$T$4:$Y$44,5,FALSE))</f>
        <v/>
      </c>
      <c r="P332" s="32" t="str">
        <f>IF(ISERROR(VLOOKUP($E332,Zoznamy!$T$4:$Y$44,6,FALSE)),"",VLOOKUP($E332,Zoznamy!$T$4:$Y$44,6,FALSE))</f>
        <v/>
      </c>
    </row>
    <row r="333" spans="1:16" x14ac:dyDescent="0.25">
      <c r="A333" s="12"/>
      <c r="B333" s="18" t="s">
        <v>1119</v>
      </c>
      <c r="C333" s="32" t="s">
        <v>1185</v>
      </c>
      <c r="D333" s="14" t="str">
        <f>IF(ISERROR(VLOOKUP($B333,Zoznamy!$R$4:$S$16,2,FALSE)),"",VLOOKUP($B333,Zoznamy!$R$4:$S$16,2,FALSE))</f>
        <v/>
      </c>
      <c r="E333" s="18" t="s">
        <v>1187</v>
      </c>
      <c r="F333" s="18" t="s">
        <v>1259</v>
      </c>
      <c r="G333" s="12" t="s">
        <v>1153</v>
      </c>
      <c r="H333" s="12" t="s">
        <v>1153</v>
      </c>
      <c r="I333" s="24"/>
      <c r="J333" s="24" t="s">
        <v>1156</v>
      </c>
      <c r="K333" s="77" t="str">
        <f>IF(ISERROR(VLOOKUP($B333&amp;" "&amp;$L333,Zoznamy!$AB$4:$AC$16,2,FALSE)),"",VLOOKUP($B333&amp;" "&amp;$L333,Zoznamy!$AB$4:$AC$16,2,FALSE))</f>
        <v/>
      </c>
      <c r="L333" s="24" t="str">
        <f>IF(ISERROR(VLOOKUP($J333,Zoznamy!$L$4:$M$7,2,FALSE)),"",VLOOKUP($J333,Zoznamy!$L$4:$M$7,2,FALSE))</f>
        <v/>
      </c>
      <c r="M333" s="24" t="str">
        <f t="shared" si="6"/>
        <v/>
      </c>
      <c r="N333" s="72" t="str">
        <f>IF(C333="nie",VLOOKUP(B333,Zoznamy!$R$4:$Z$17,9, FALSE),"Vlož hodnotu emisií")</f>
        <v>Vlož hodnotu emisií</v>
      </c>
      <c r="O333" s="123" t="str">
        <f>IF(ISERROR(VLOOKUP($E333,Zoznamy!$T$4:$Y$44,5,FALSE)),"",VLOOKUP($E333,Zoznamy!$T$4:$Y$44,5,FALSE))</f>
        <v/>
      </c>
      <c r="P333" s="32" t="str">
        <f>IF(ISERROR(VLOOKUP($E333,Zoznamy!$T$4:$Y$44,6,FALSE)),"",VLOOKUP($E333,Zoznamy!$T$4:$Y$44,6,FALSE))</f>
        <v/>
      </c>
    </row>
    <row r="334" spans="1:16" x14ac:dyDescent="0.25">
      <c r="A334" s="12"/>
      <c r="B334" s="18" t="s">
        <v>1119</v>
      </c>
      <c r="C334" s="32" t="s">
        <v>1185</v>
      </c>
      <c r="D334" s="14" t="str">
        <f>IF(ISERROR(VLOOKUP($B334,Zoznamy!$R$4:$S$16,2,FALSE)),"",VLOOKUP($B334,Zoznamy!$R$4:$S$16,2,FALSE))</f>
        <v/>
      </c>
      <c r="E334" s="18" t="s">
        <v>1187</v>
      </c>
      <c r="F334" s="18" t="s">
        <v>1259</v>
      </c>
      <c r="G334" s="12" t="s">
        <v>1153</v>
      </c>
      <c r="H334" s="12" t="s">
        <v>1153</v>
      </c>
      <c r="I334" s="24"/>
      <c r="J334" s="24" t="s">
        <v>1156</v>
      </c>
      <c r="K334" s="77" t="str">
        <f>IF(ISERROR(VLOOKUP($B334&amp;" "&amp;$L334,Zoznamy!$AB$4:$AC$16,2,FALSE)),"",VLOOKUP($B334&amp;" "&amp;$L334,Zoznamy!$AB$4:$AC$16,2,FALSE))</f>
        <v/>
      </c>
      <c r="L334" s="24" t="str">
        <f>IF(ISERROR(VLOOKUP($J334,Zoznamy!$L$4:$M$7,2,FALSE)),"",VLOOKUP($J334,Zoznamy!$L$4:$M$7,2,FALSE))</f>
        <v/>
      </c>
      <c r="M334" s="24" t="str">
        <f t="shared" si="6"/>
        <v/>
      </c>
      <c r="N334" s="72" t="str">
        <f>IF(C334="nie",VLOOKUP(B334,Zoznamy!$R$4:$Z$17,9, FALSE),"Vlož hodnotu emisií")</f>
        <v>Vlož hodnotu emisií</v>
      </c>
      <c r="O334" s="123" t="str">
        <f>IF(ISERROR(VLOOKUP($E334,Zoznamy!$T$4:$Y$44,5,FALSE)),"",VLOOKUP($E334,Zoznamy!$T$4:$Y$44,5,FALSE))</f>
        <v/>
      </c>
      <c r="P334" s="32" t="str">
        <f>IF(ISERROR(VLOOKUP($E334,Zoznamy!$T$4:$Y$44,6,FALSE)),"",VLOOKUP($E334,Zoznamy!$T$4:$Y$44,6,FALSE))</f>
        <v/>
      </c>
    </row>
    <row r="335" spans="1:16" x14ac:dyDescent="0.25">
      <c r="A335" s="12"/>
      <c r="B335" s="18" t="s">
        <v>1119</v>
      </c>
      <c r="C335" s="32" t="s">
        <v>1185</v>
      </c>
      <c r="D335" s="14" t="str">
        <f>IF(ISERROR(VLOOKUP($B335,Zoznamy!$R$4:$S$16,2,FALSE)),"",VLOOKUP($B335,Zoznamy!$R$4:$S$16,2,FALSE))</f>
        <v/>
      </c>
      <c r="E335" s="18" t="s">
        <v>1187</v>
      </c>
      <c r="F335" s="18" t="s">
        <v>1259</v>
      </c>
      <c r="G335" s="12" t="s">
        <v>1153</v>
      </c>
      <c r="H335" s="12" t="s">
        <v>1153</v>
      </c>
      <c r="I335" s="24"/>
      <c r="J335" s="24" t="s">
        <v>1156</v>
      </c>
      <c r="K335" s="77" t="str">
        <f>IF(ISERROR(VLOOKUP($B335&amp;" "&amp;$L335,Zoznamy!$AB$4:$AC$16,2,FALSE)),"",VLOOKUP($B335&amp;" "&amp;$L335,Zoznamy!$AB$4:$AC$16,2,FALSE))</f>
        <v/>
      </c>
      <c r="L335" s="24" t="str">
        <f>IF(ISERROR(VLOOKUP($J335,Zoznamy!$L$4:$M$7,2,FALSE)),"",VLOOKUP($J335,Zoznamy!$L$4:$M$7,2,FALSE))</f>
        <v/>
      </c>
      <c r="M335" s="24" t="str">
        <f t="shared" si="6"/>
        <v/>
      </c>
      <c r="N335" s="72" t="str">
        <f>IF(C335="nie",VLOOKUP(B335,Zoznamy!$R$4:$Z$17,9, FALSE),"Vlož hodnotu emisií")</f>
        <v>Vlož hodnotu emisií</v>
      </c>
      <c r="O335" s="123" t="str">
        <f>IF(ISERROR(VLOOKUP($E335,Zoznamy!$T$4:$Y$44,5,FALSE)),"",VLOOKUP($E335,Zoznamy!$T$4:$Y$44,5,FALSE))</f>
        <v/>
      </c>
      <c r="P335" s="32" t="str">
        <f>IF(ISERROR(VLOOKUP($E335,Zoznamy!$T$4:$Y$44,6,FALSE)),"",VLOOKUP($E335,Zoznamy!$T$4:$Y$44,6,FALSE))</f>
        <v/>
      </c>
    </row>
    <row r="336" spans="1:16" x14ac:dyDescent="0.25">
      <c r="A336" s="12"/>
      <c r="B336" s="18" t="s">
        <v>1119</v>
      </c>
      <c r="C336" s="32" t="s">
        <v>1185</v>
      </c>
      <c r="D336" s="14" t="str">
        <f>IF(ISERROR(VLOOKUP($B336,Zoznamy!$R$4:$S$16,2,FALSE)),"",VLOOKUP($B336,Zoznamy!$R$4:$S$16,2,FALSE))</f>
        <v/>
      </c>
      <c r="E336" s="18" t="s">
        <v>1187</v>
      </c>
      <c r="F336" s="18" t="s">
        <v>1259</v>
      </c>
      <c r="G336" s="12" t="s">
        <v>1153</v>
      </c>
      <c r="H336" s="12" t="s">
        <v>1153</v>
      </c>
      <c r="I336" s="24"/>
      <c r="J336" s="24" t="s">
        <v>1156</v>
      </c>
      <c r="K336" s="77" t="str">
        <f>IF(ISERROR(VLOOKUP($B336&amp;" "&amp;$L336,Zoznamy!$AB$4:$AC$16,2,FALSE)),"",VLOOKUP($B336&amp;" "&amp;$L336,Zoznamy!$AB$4:$AC$16,2,FALSE))</f>
        <v/>
      </c>
      <c r="L336" s="24" t="str">
        <f>IF(ISERROR(VLOOKUP($J336,Zoznamy!$L$4:$M$7,2,FALSE)),"",VLOOKUP($J336,Zoznamy!$L$4:$M$7,2,FALSE))</f>
        <v/>
      </c>
      <c r="M336" s="24" t="str">
        <f t="shared" si="6"/>
        <v/>
      </c>
      <c r="N336" s="72" t="str">
        <f>IF(C336="nie",VLOOKUP(B336,Zoznamy!$R$4:$Z$17,9, FALSE),"Vlož hodnotu emisií")</f>
        <v>Vlož hodnotu emisií</v>
      </c>
      <c r="O336" s="123" t="str">
        <f>IF(ISERROR(VLOOKUP($E336,Zoznamy!$T$4:$Y$44,5,FALSE)),"",VLOOKUP($E336,Zoznamy!$T$4:$Y$44,5,FALSE))</f>
        <v/>
      </c>
      <c r="P336" s="32" t="str">
        <f>IF(ISERROR(VLOOKUP($E336,Zoznamy!$T$4:$Y$44,6,FALSE)),"",VLOOKUP($E336,Zoznamy!$T$4:$Y$44,6,FALSE))</f>
        <v/>
      </c>
    </row>
    <row r="337" spans="1:16" x14ac:dyDescent="0.25">
      <c r="A337" s="12"/>
      <c r="B337" s="18" t="s">
        <v>1119</v>
      </c>
      <c r="C337" s="32" t="s">
        <v>1185</v>
      </c>
      <c r="D337" s="14" t="str">
        <f>IF(ISERROR(VLOOKUP($B337,Zoznamy!$R$4:$S$16,2,FALSE)),"",VLOOKUP($B337,Zoznamy!$R$4:$S$16,2,FALSE))</f>
        <v/>
      </c>
      <c r="E337" s="18" t="s">
        <v>1187</v>
      </c>
      <c r="F337" s="18" t="s">
        <v>1259</v>
      </c>
      <c r="G337" s="12" t="s">
        <v>1153</v>
      </c>
      <c r="H337" s="12" t="s">
        <v>1153</v>
      </c>
      <c r="I337" s="24"/>
      <c r="J337" s="24" t="s">
        <v>1156</v>
      </c>
      <c r="K337" s="77" t="str">
        <f>IF(ISERROR(VLOOKUP($B337&amp;" "&amp;$L337,Zoznamy!$AB$4:$AC$16,2,FALSE)),"",VLOOKUP($B337&amp;" "&amp;$L337,Zoznamy!$AB$4:$AC$16,2,FALSE))</f>
        <v/>
      </c>
      <c r="L337" s="24" t="str">
        <f>IF(ISERROR(VLOOKUP($J337,Zoznamy!$L$4:$M$7,2,FALSE)),"",VLOOKUP($J337,Zoznamy!$L$4:$M$7,2,FALSE))</f>
        <v/>
      </c>
      <c r="M337" s="24" t="str">
        <f t="shared" si="6"/>
        <v/>
      </c>
      <c r="N337" s="72" t="str">
        <f>IF(C337="nie",VLOOKUP(B337,Zoznamy!$R$4:$Z$17,9, FALSE),"Vlož hodnotu emisií")</f>
        <v>Vlož hodnotu emisií</v>
      </c>
      <c r="O337" s="123" t="str">
        <f>IF(ISERROR(VLOOKUP($E337,Zoznamy!$T$4:$Y$44,5,FALSE)),"",VLOOKUP($E337,Zoznamy!$T$4:$Y$44,5,FALSE))</f>
        <v/>
      </c>
      <c r="P337" s="32" t="str">
        <f>IF(ISERROR(VLOOKUP($E337,Zoznamy!$T$4:$Y$44,6,FALSE)),"",VLOOKUP($E337,Zoznamy!$T$4:$Y$44,6,FALSE))</f>
        <v/>
      </c>
    </row>
    <row r="338" spans="1:16" x14ac:dyDescent="0.25">
      <c r="A338" s="12"/>
      <c r="B338" s="18" t="s">
        <v>1119</v>
      </c>
      <c r="C338" s="32" t="s">
        <v>1185</v>
      </c>
      <c r="D338" s="14" t="str">
        <f>IF(ISERROR(VLOOKUP($B338,Zoznamy!$R$4:$S$16,2,FALSE)),"",VLOOKUP($B338,Zoznamy!$R$4:$S$16,2,FALSE))</f>
        <v/>
      </c>
      <c r="E338" s="18" t="s">
        <v>1187</v>
      </c>
      <c r="F338" s="18" t="s">
        <v>1259</v>
      </c>
      <c r="G338" s="12" t="s">
        <v>1153</v>
      </c>
      <c r="H338" s="12" t="s">
        <v>1153</v>
      </c>
      <c r="I338" s="24"/>
      <c r="J338" s="24" t="s">
        <v>1156</v>
      </c>
      <c r="K338" s="77" t="str">
        <f>IF(ISERROR(VLOOKUP($B338&amp;" "&amp;$L338,Zoznamy!$AB$4:$AC$16,2,FALSE)),"",VLOOKUP($B338&amp;" "&amp;$L338,Zoznamy!$AB$4:$AC$16,2,FALSE))</f>
        <v/>
      </c>
      <c r="L338" s="24" t="str">
        <f>IF(ISERROR(VLOOKUP($J338,Zoznamy!$L$4:$M$7,2,FALSE)),"",VLOOKUP($J338,Zoznamy!$L$4:$M$7,2,FALSE))</f>
        <v/>
      </c>
      <c r="M338" s="24" t="str">
        <f t="shared" si="6"/>
        <v/>
      </c>
      <c r="N338" s="72" t="str">
        <f>IF(C338="nie",VLOOKUP(B338,Zoznamy!$R$4:$Z$17,9, FALSE),"Vlož hodnotu emisií")</f>
        <v>Vlož hodnotu emisií</v>
      </c>
      <c r="O338" s="123" t="str">
        <f>IF(ISERROR(VLOOKUP($E338,Zoznamy!$T$4:$Y$44,5,FALSE)),"",VLOOKUP($E338,Zoznamy!$T$4:$Y$44,5,FALSE))</f>
        <v/>
      </c>
      <c r="P338" s="32" t="str">
        <f>IF(ISERROR(VLOOKUP($E338,Zoznamy!$T$4:$Y$44,6,FALSE)),"",VLOOKUP($E338,Zoznamy!$T$4:$Y$44,6,FALSE))</f>
        <v/>
      </c>
    </row>
    <row r="339" spans="1:16" x14ac:dyDescent="0.25">
      <c r="A339" s="12"/>
      <c r="B339" s="18" t="s">
        <v>1119</v>
      </c>
      <c r="C339" s="32" t="s">
        <v>1185</v>
      </c>
      <c r="D339" s="14" t="str">
        <f>IF(ISERROR(VLOOKUP($B339,Zoznamy!$R$4:$S$16,2,FALSE)),"",VLOOKUP($B339,Zoznamy!$R$4:$S$16,2,FALSE))</f>
        <v/>
      </c>
      <c r="E339" s="18" t="s">
        <v>1187</v>
      </c>
      <c r="F339" s="18" t="s">
        <v>1259</v>
      </c>
      <c r="G339" s="12" t="s">
        <v>1153</v>
      </c>
      <c r="H339" s="12" t="s">
        <v>1153</v>
      </c>
      <c r="I339" s="24"/>
      <c r="J339" s="24" t="s">
        <v>1156</v>
      </c>
      <c r="K339" s="77" t="str">
        <f>IF(ISERROR(VLOOKUP($B339&amp;" "&amp;$L339,Zoznamy!$AB$4:$AC$16,2,FALSE)),"",VLOOKUP($B339&amp;" "&amp;$L339,Zoznamy!$AB$4:$AC$16,2,FALSE))</f>
        <v/>
      </c>
      <c r="L339" s="24" t="str">
        <f>IF(ISERROR(VLOOKUP($J339,Zoznamy!$L$4:$M$7,2,FALSE)),"",VLOOKUP($J339,Zoznamy!$L$4:$M$7,2,FALSE))</f>
        <v/>
      </c>
      <c r="M339" s="24" t="str">
        <f t="shared" si="6"/>
        <v/>
      </c>
      <c r="N339" s="72" t="str">
        <f>IF(C339="nie",VLOOKUP(B339,Zoznamy!$R$4:$Z$17,9, FALSE),"Vlož hodnotu emisií")</f>
        <v>Vlož hodnotu emisií</v>
      </c>
      <c r="O339" s="123" t="str">
        <f>IF(ISERROR(VLOOKUP($E339,Zoznamy!$T$4:$Y$44,5,FALSE)),"",VLOOKUP($E339,Zoznamy!$T$4:$Y$44,5,FALSE))</f>
        <v/>
      </c>
      <c r="P339" s="32" t="str">
        <f>IF(ISERROR(VLOOKUP($E339,Zoznamy!$T$4:$Y$44,6,FALSE)),"",VLOOKUP($E339,Zoznamy!$T$4:$Y$44,6,FALSE))</f>
        <v/>
      </c>
    </row>
    <row r="340" spans="1:16" x14ac:dyDescent="0.25">
      <c r="A340" s="12"/>
      <c r="B340" s="18" t="s">
        <v>1119</v>
      </c>
      <c r="C340" s="32" t="s">
        <v>1185</v>
      </c>
      <c r="D340" s="14" t="str">
        <f>IF(ISERROR(VLOOKUP($B340,Zoznamy!$R$4:$S$16,2,FALSE)),"",VLOOKUP($B340,Zoznamy!$R$4:$S$16,2,FALSE))</f>
        <v/>
      </c>
      <c r="E340" s="18" t="s">
        <v>1187</v>
      </c>
      <c r="F340" s="18" t="s">
        <v>1259</v>
      </c>
      <c r="G340" s="12" t="s">
        <v>1153</v>
      </c>
      <c r="H340" s="12" t="s">
        <v>1153</v>
      </c>
      <c r="I340" s="24"/>
      <c r="J340" s="24" t="s">
        <v>1156</v>
      </c>
      <c r="K340" s="77" t="str">
        <f>IF(ISERROR(VLOOKUP($B340&amp;" "&amp;$L340,Zoznamy!$AB$4:$AC$16,2,FALSE)),"",VLOOKUP($B340&amp;" "&amp;$L340,Zoznamy!$AB$4:$AC$16,2,FALSE))</f>
        <v/>
      </c>
      <c r="L340" s="24" t="str">
        <f>IF(ISERROR(VLOOKUP($J340,Zoznamy!$L$4:$M$7,2,FALSE)),"",VLOOKUP($J340,Zoznamy!$L$4:$M$7,2,FALSE))</f>
        <v/>
      </c>
      <c r="M340" s="24" t="str">
        <f t="shared" si="6"/>
        <v/>
      </c>
      <c r="N340" s="72" t="str">
        <f>IF(C340="nie",VLOOKUP(B340,Zoznamy!$R$4:$Z$17,9, FALSE),"Vlož hodnotu emisií")</f>
        <v>Vlož hodnotu emisií</v>
      </c>
      <c r="O340" s="123" t="str">
        <f>IF(ISERROR(VLOOKUP($E340,Zoznamy!$T$4:$Y$44,5,FALSE)),"",VLOOKUP($E340,Zoznamy!$T$4:$Y$44,5,FALSE))</f>
        <v/>
      </c>
      <c r="P340" s="32" t="str">
        <f>IF(ISERROR(VLOOKUP($E340,Zoznamy!$T$4:$Y$44,6,FALSE)),"",VLOOKUP($E340,Zoznamy!$T$4:$Y$44,6,FALSE))</f>
        <v/>
      </c>
    </row>
    <row r="341" spans="1:16" x14ac:dyDescent="0.25">
      <c r="A341" s="12"/>
      <c r="B341" s="18" t="s">
        <v>1119</v>
      </c>
      <c r="C341" s="32" t="s">
        <v>1185</v>
      </c>
      <c r="D341" s="14" t="str">
        <f>IF(ISERROR(VLOOKUP($B341,Zoznamy!$R$4:$S$16,2,FALSE)),"",VLOOKUP($B341,Zoznamy!$R$4:$S$16,2,FALSE))</f>
        <v/>
      </c>
      <c r="E341" s="18" t="s">
        <v>1187</v>
      </c>
      <c r="F341" s="18" t="s">
        <v>1259</v>
      </c>
      <c r="G341" s="12" t="s">
        <v>1153</v>
      </c>
      <c r="H341" s="12" t="s">
        <v>1153</v>
      </c>
      <c r="I341" s="24"/>
      <c r="J341" s="24" t="s">
        <v>1156</v>
      </c>
      <c r="K341" s="77" t="str">
        <f>IF(ISERROR(VLOOKUP($B341&amp;" "&amp;$L341,Zoznamy!$AB$4:$AC$16,2,FALSE)),"",VLOOKUP($B341&amp;" "&amp;$L341,Zoznamy!$AB$4:$AC$16,2,FALSE))</f>
        <v/>
      </c>
      <c r="L341" s="24" t="str">
        <f>IF(ISERROR(VLOOKUP($J341,Zoznamy!$L$4:$M$7,2,FALSE)),"",VLOOKUP($J341,Zoznamy!$L$4:$M$7,2,FALSE))</f>
        <v/>
      </c>
      <c r="M341" s="24" t="str">
        <f t="shared" si="6"/>
        <v/>
      </c>
      <c r="N341" s="72" t="str">
        <f>IF(C341="nie",VLOOKUP(B341,Zoznamy!$R$4:$Z$17,9, FALSE),"Vlož hodnotu emisií")</f>
        <v>Vlož hodnotu emisií</v>
      </c>
      <c r="O341" s="123" t="str">
        <f>IF(ISERROR(VLOOKUP($E341,Zoznamy!$T$4:$Y$44,5,FALSE)),"",VLOOKUP($E341,Zoznamy!$T$4:$Y$44,5,FALSE))</f>
        <v/>
      </c>
      <c r="P341" s="32" t="str">
        <f>IF(ISERROR(VLOOKUP($E341,Zoznamy!$T$4:$Y$44,6,FALSE)),"",VLOOKUP($E341,Zoznamy!$T$4:$Y$44,6,FALSE))</f>
        <v/>
      </c>
    </row>
    <row r="342" spans="1:16" x14ac:dyDescent="0.25">
      <c r="A342" s="12"/>
      <c r="B342" s="18" t="s">
        <v>1119</v>
      </c>
      <c r="C342" s="32" t="s">
        <v>1185</v>
      </c>
      <c r="D342" s="14" t="str">
        <f>IF(ISERROR(VLOOKUP($B342,Zoznamy!$R$4:$S$16,2,FALSE)),"",VLOOKUP($B342,Zoznamy!$R$4:$S$16,2,FALSE))</f>
        <v/>
      </c>
      <c r="E342" s="18" t="s">
        <v>1187</v>
      </c>
      <c r="F342" s="18" t="s">
        <v>1259</v>
      </c>
      <c r="G342" s="12" t="s">
        <v>1153</v>
      </c>
      <c r="H342" s="12" t="s">
        <v>1153</v>
      </c>
      <c r="I342" s="24"/>
      <c r="J342" s="24" t="s">
        <v>1156</v>
      </c>
      <c r="K342" s="77" t="str">
        <f>IF(ISERROR(VLOOKUP($B342&amp;" "&amp;$L342,Zoznamy!$AB$4:$AC$16,2,FALSE)),"",VLOOKUP($B342&amp;" "&amp;$L342,Zoznamy!$AB$4:$AC$16,2,FALSE))</f>
        <v/>
      </c>
      <c r="L342" s="24" t="str">
        <f>IF(ISERROR(VLOOKUP($J342,Zoznamy!$L$4:$M$7,2,FALSE)),"",VLOOKUP($J342,Zoznamy!$L$4:$M$7,2,FALSE))</f>
        <v/>
      </c>
      <c r="M342" s="24" t="str">
        <f t="shared" si="6"/>
        <v/>
      </c>
      <c r="N342" s="72" t="str">
        <f>IF(C342="nie",VLOOKUP(B342,Zoznamy!$R$4:$Z$17,9, FALSE),"Vlož hodnotu emisií")</f>
        <v>Vlož hodnotu emisií</v>
      </c>
      <c r="O342" s="123" t="str">
        <f>IF(ISERROR(VLOOKUP($E342,Zoznamy!$T$4:$Y$44,5,FALSE)),"",VLOOKUP($E342,Zoznamy!$T$4:$Y$44,5,FALSE))</f>
        <v/>
      </c>
      <c r="P342" s="32" t="str">
        <f>IF(ISERROR(VLOOKUP($E342,Zoznamy!$T$4:$Y$44,6,FALSE)),"",VLOOKUP($E342,Zoznamy!$T$4:$Y$44,6,FALSE))</f>
        <v/>
      </c>
    </row>
    <row r="343" spans="1:16" x14ac:dyDescent="0.25">
      <c r="A343" s="12"/>
      <c r="B343" s="18" t="s">
        <v>1119</v>
      </c>
      <c r="C343" s="32" t="s">
        <v>1185</v>
      </c>
      <c r="D343" s="14" t="str">
        <f>IF(ISERROR(VLOOKUP($B343,Zoznamy!$R$4:$S$16,2,FALSE)),"",VLOOKUP($B343,Zoznamy!$R$4:$S$16,2,FALSE))</f>
        <v/>
      </c>
      <c r="E343" s="18" t="s">
        <v>1187</v>
      </c>
      <c r="F343" s="18" t="s">
        <v>1259</v>
      </c>
      <c r="G343" s="12" t="s">
        <v>1153</v>
      </c>
      <c r="H343" s="12" t="s">
        <v>1153</v>
      </c>
      <c r="I343" s="24"/>
      <c r="J343" s="24" t="s">
        <v>1156</v>
      </c>
      <c r="K343" s="77" t="str">
        <f>IF(ISERROR(VLOOKUP($B343&amp;" "&amp;$L343,Zoznamy!$AB$4:$AC$16,2,FALSE)),"",VLOOKUP($B343&amp;" "&amp;$L343,Zoznamy!$AB$4:$AC$16,2,FALSE))</f>
        <v/>
      </c>
      <c r="L343" s="24" t="str">
        <f>IF(ISERROR(VLOOKUP($J343,Zoznamy!$L$4:$M$7,2,FALSE)),"",VLOOKUP($J343,Zoznamy!$L$4:$M$7,2,FALSE))</f>
        <v/>
      </c>
      <c r="M343" s="24" t="str">
        <f t="shared" si="6"/>
        <v/>
      </c>
      <c r="N343" s="72" t="str">
        <f>IF(C343="nie",VLOOKUP(B343,Zoznamy!$R$4:$Z$17,9, FALSE),"Vlož hodnotu emisií")</f>
        <v>Vlož hodnotu emisií</v>
      </c>
      <c r="O343" s="123" t="str">
        <f>IF(ISERROR(VLOOKUP($E343,Zoznamy!$T$4:$Y$44,5,FALSE)),"",VLOOKUP($E343,Zoznamy!$T$4:$Y$44,5,FALSE))</f>
        <v/>
      </c>
      <c r="P343" s="32" t="str">
        <f>IF(ISERROR(VLOOKUP($E343,Zoznamy!$T$4:$Y$44,6,FALSE)),"",VLOOKUP($E343,Zoznamy!$T$4:$Y$44,6,FALSE))</f>
        <v/>
      </c>
    </row>
    <row r="344" spans="1:16" x14ac:dyDescent="0.25">
      <c r="A344" s="12"/>
      <c r="B344" s="18" t="s">
        <v>1119</v>
      </c>
      <c r="C344" s="32" t="s">
        <v>1185</v>
      </c>
      <c r="D344" s="14" t="str">
        <f>IF(ISERROR(VLOOKUP($B344,Zoznamy!$R$4:$S$16,2,FALSE)),"",VLOOKUP($B344,Zoznamy!$R$4:$S$16,2,FALSE))</f>
        <v/>
      </c>
      <c r="E344" s="18" t="s">
        <v>1187</v>
      </c>
      <c r="F344" s="18" t="s">
        <v>1259</v>
      </c>
      <c r="G344" s="12" t="s">
        <v>1153</v>
      </c>
      <c r="H344" s="12" t="s">
        <v>1153</v>
      </c>
      <c r="I344" s="24"/>
      <c r="J344" s="24" t="s">
        <v>1156</v>
      </c>
      <c r="K344" s="77" t="str">
        <f>IF(ISERROR(VLOOKUP($B344&amp;" "&amp;$L344,Zoznamy!$AB$4:$AC$16,2,FALSE)),"",VLOOKUP($B344&amp;" "&amp;$L344,Zoznamy!$AB$4:$AC$16,2,FALSE))</f>
        <v/>
      </c>
      <c r="L344" s="24" t="str">
        <f>IF(ISERROR(VLOOKUP($J344,Zoznamy!$L$4:$M$7,2,FALSE)),"",VLOOKUP($J344,Zoznamy!$L$4:$M$7,2,FALSE))</f>
        <v/>
      </c>
      <c r="M344" s="24" t="str">
        <f t="shared" si="6"/>
        <v/>
      </c>
      <c r="N344" s="72" t="str">
        <f>IF(C344="nie",VLOOKUP(B344,Zoznamy!$R$4:$Z$17,9, FALSE),"Vlož hodnotu emisií")</f>
        <v>Vlož hodnotu emisií</v>
      </c>
      <c r="O344" s="123" t="str">
        <f>IF(ISERROR(VLOOKUP($E344,Zoznamy!$T$4:$Y$44,5,FALSE)),"",VLOOKUP($E344,Zoznamy!$T$4:$Y$44,5,FALSE))</f>
        <v/>
      </c>
      <c r="P344" s="32" t="str">
        <f>IF(ISERROR(VLOOKUP($E344,Zoznamy!$T$4:$Y$44,6,FALSE)),"",VLOOKUP($E344,Zoznamy!$T$4:$Y$44,6,FALSE))</f>
        <v/>
      </c>
    </row>
    <row r="345" spans="1:16" x14ac:dyDescent="0.25">
      <c r="A345" s="12"/>
      <c r="B345" s="18" t="s">
        <v>1119</v>
      </c>
      <c r="C345" s="32" t="s">
        <v>1185</v>
      </c>
      <c r="D345" s="14" t="str">
        <f>IF(ISERROR(VLOOKUP($B345,Zoznamy!$R$4:$S$16,2,FALSE)),"",VLOOKUP($B345,Zoznamy!$R$4:$S$16,2,FALSE))</f>
        <v/>
      </c>
      <c r="E345" s="18" t="s">
        <v>1187</v>
      </c>
      <c r="F345" s="18" t="s">
        <v>1259</v>
      </c>
      <c r="G345" s="12" t="s">
        <v>1153</v>
      </c>
      <c r="H345" s="12" t="s">
        <v>1153</v>
      </c>
      <c r="I345" s="24"/>
      <c r="J345" s="24" t="s">
        <v>1156</v>
      </c>
      <c r="K345" s="77" t="str">
        <f>IF(ISERROR(VLOOKUP($B345&amp;" "&amp;$L345,Zoznamy!$AB$4:$AC$16,2,FALSE)),"",VLOOKUP($B345&amp;" "&amp;$L345,Zoznamy!$AB$4:$AC$16,2,FALSE))</f>
        <v/>
      </c>
      <c r="L345" s="24" t="str">
        <f>IF(ISERROR(VLOOKUP($J345,Zoznamy!$L$4:$M$7,2,FALSE)),"",VLOOKUP($J345,Zoznamy!$L$4:$M$7,2,FALSE))</f>
        <v/>
      </c>
      <c r="M345" s="24" t="str">
        <f t="shared" si="6"/>
        <v/>
      </c>
      <c r="N345" s="72" t="str">
        <f>IF(C345="nie",VLOOKUP(B345,Zoznamy!$R$4:$Z$17,9, FALSE),"Vlož hodnotu emisií")</f>
        <v>Vlož hodnotu emisií</v>
      </c>
      <c r="O345" s="123" t="str">
        <f>IF(ISERROR(VLOOKUP($E345,Zoznamy!$T$4:$Y$44,5,FALSE)),"",VLOOKUP($E345,Zoznamy!$T$4:$Y$44,5,FALSE))</f>
        <v/>
      </c>
      <c r="P345" s="32" t="str">
        <f>IF(ISERROR(VLOOKUP($E345,Zoznamy!$T$4:$Y$44,6,FALSE)),"",VLOOKUP($E345,Zoznamy!$T$4:$Y$44,6,FALSE))</f>
        <v/>
      </c>
    </row>
    <row r="346" spans="1:16" x14ac:dyDescent="0.25">
      <c r="A346" s="12"/>
      <c r="B346" s="18" t="s">
        <v>1119</v>
      </c>
      <c r="C346" s="32" t="s">
        <v>1185</v>
      </c>
      <c r="D346" s="14" t="str">
        <f>IF(ISERROR(VLOOKUP($B346,Zoznamy!$R$4:$S$16,2,FALSE)),"",VLOOKUP($B346,Zoznamy!$R$4:$S$16,2,FALSE))</f>
        <v/>
      </c>
      <c r="E346" s="18" t="s">
        <v>1187</v>
      </c>
      <c r="F346" s="18" t="s">
        <v>1259</v>
      </c>
      <c r="G346" s="12" t="s">
        <v>1153</v>
      </c>
      <c r="H346" s="12" t="s">
        <v>1153</v>
      </c>
      <c r="I346" s="24"/>
      <c r="J346" s="24" t="s">
        <v>1156</v>
      </c>
      <c r="K346" s="77" t="str">
        <f>IF(ISERROR(VLOOKUP($B346&amp;" "&amp;$L346,Zoznamy!$AB$4:$AC$16,2,FALSE)),"",VLOOKUP($B346&amp;" "&amp;$L346,Zoznamy!$AB$4:$AC$16,2,FALSE))</f>
        <v/>
      </c>
      <c r="L346" s="24" t="str">
        <f>IF(ISERROR(VLOOKUP($J346,Zoznamy!$L$4:$M$7,2,FALSE)),"",VLOOKUP($J346,Zoznamy!$L$4:$M$7,2,FALSE))</f>
        <v/>
      </c>
      <c r="M346" s="24" t="str">
        <f t="shared" si="6"/>
        <v/>
      </c>
      <c r="N346" s="72" t="str">
        <f>IF(C346="nie",VLOOKUP(B346,Zoznamy!$R$4:$Z$17,9, FALSE),"Vlož hodnotu emisií")</f>
        <v>Vlož hodnotu emisií</v>
      </c>
      <c r="O346" s="123" t="str">
        <f>IF(ISERROR(VLOOKUP($E346,Zoznamy!$T$4:$Y$44,5,FALSE)),"",VLOOKUP($E346,Zoznamy!$T$4:$Y$44,5,FALSE))</f>
        <v/>
      </c>
      <c r="P346" s="32" t="str">
        <f>IF(ISERROR(VLOOKUP($E346,Zoznamy!$T$4:$Y$44,6,FALSE)),"",VLOOKUP($E346,Zoznamy!$T$4:$Y$44,6,FALSE))</f>
        <v/>
      </c>
    </row>
    <row r="347" spans="1:16" x14ac:dyDescent="0.25">
      <c r="A347" s="12"/>
      <c r="B347" s="18" t="s">
        <v>1119</v>
      </c>
      <c r="C347" s="32" t="s">
        <v>1185</v>
      </c>
      <c r="D347" s="14" t="str">
        <f>IF(ISERROR(VLOOKUP($B347,Zoznamy!$R$4:$S$16,2,FALSE)),"",VLOOKUP($B347,Zoznamy!$R$4:$S$16,2,FALSE))</f>
        <v/>
      </c>
      <c r="E347" s="18" t="s">
        <v>1187</v>
      </c>
      <c r="F347" s="18" t="s">
        <v>1259</v>
      </c>
      <c r="G347" s="12" t="s">
        <v>1153</v>
      </c>
      <c r="H347" s="12" t="s">
        <v>1153</v>
      </c>
      <c r="I347" s="24"/>
      <c r="J347" s="24" t="s">
        <v>1156</v>
      </c>
      <c r="K347" s="77" t="str">
        <f>IF(ISERROR(VLOOKUP($B347&amp;" "&amp;$L347,Zoznamy!$AB$4:$AC$16,2,FALSE)),"",VLOOKUP($B347&amp;" "&amp;$L347,Zoznamy!$AB$4:$AC$16,2,FALSE))</f>
        <v/>
      </c>
      <c r="L347" s="24" t="str">
        <f>IF(ISERROR(VLOOKUP($J347,Zoznamy!$L$4:$M$7,2,FALSE)),"",VLOOKUP($J347,Zoznamy!$L$4:$M$7,2,FALSE))</f>
        <v/>
      </c>
      <c r="M347" s="24" t="str">
        <f t="shared" si="6"/>
        <v/>
      </c>
      <c r="N347" s="72" t="str">
        <f>IF(C347="nie",VLOOKUP(B347,Zoznamy!$R$4:$Z$17,9, FALSE),"Vlož hodnotu emisií")</f>
        <v>Vlož hodnotu emisií</v>
      </c>
      <c r="O347" s="123" t="str">
        <f>IF(ISERROR(VLOOKUP($E347,Zoznamy!$T$4:$Y$44,5,FALSE)),"",VLOOKUP($E347,Zoznamy!$T$4:$Y$44,5,FALSE))</f>
        <v/>
      </c>
      <c r="P347" s="32" t="str">
        <f>IF(ISERROR(VLOOKUP($E347,Zoznamy!$T$4:$Y$44,6,FALSE)),"",VLOOKUP($E347,Zoznamy!$T$4:$Y$44,6,FALSE))</f>
        <v/>
      </c>
    </row>
    <row r="348" spans="1:16" x14ac:dyDescent="0.25">
      <c r="A348" s="12"/>
      <c r="B348" s="18" t="s">
        <v>1119</v>
      </c>
      <c r="C348" s="32" t="s">
        <v>1185</v>
      </c>
      <c r="D348" s="14" t="str">
        <f>IF(ISERROR(VLOOKUP($B348,Zoznamy!$R$4:$S$16,2,FALSE)),"",VLOOKUP($B348,Zoznamy!$R$4:$S$16,2,FALSE))</f>
        <v/>
      </c>
      <c r="E348" s="18" t="s">
        <v>1187</v>
      </c>
      <c r="F348" s="18" t="s">
        <v>1259</v>
      </c>
      <c r="G348" s="12" t="s">
        <v>1153</v>
      </c>
      <c r="H348" s="12" t="s">
        <v>1153</v>
      </c>
      <c r="I348" s="24"/>
      <c r="J348" s="24" t="s">
        <v>1156</v>
      </c>
      <c r="K348" s="77" t="str">
        <f>IF(ISERROR(VLOOKUP($B348&amp;" "&amp;$L348,Zoznamy!$AB$4:$AC$16,2,FALSE)),"",VLOOKUP($B348&amp;" "&amp;$L348,Zoznamy!$AB$4:$AC$16,2,FALSE))</f>
        <v/>
      </c>
      <c r="L348" s="24" t="str">
        <f>IF(ISERROR(VLOOKUP($J348,Zoznamy!$L$4:$M$7,2,FALSE)),"",VLOOKUP($J348,Zoznamy!$L$4:$M$7,2,FALSE))</f>
        <v/>
      </c>
      <c r="M348" s="24" t="str">
        <f t="shared" si="6"/>
        <v/>
      </c>
      <c r="N348" s="72" t="str">
        <f>IF(C348="nie",VLOOKUP(B348,Zoznamy!$R$4:$Z$17,9, FALSE),"Vlož hodnotu emisií")</f>
        <v>Vlož hodnotu emisií</v>
      </c>
      <c r="O348" s="123" t="str">
        <f>IF(ISERROR(VLOOKUP($E348,Zoznamy!$T$4:$Y$44,5,FALSE)),"",VLOOKUP($E348,Zoznamy!$T$4:$Y$44,5,FALSE))</f>
        <v/>
      </c>
      <c r="P348" s="32" t="str">
        <f>IF(ISERROR(VLOOKUP($E348,Zoznamy!$T$4:$Y$44,6,FALSE)),"",VLOOKUP($E348,Zoznamy!$T$4:$Y$44,6,FALSE))</f>
        <v/>
      </c>
    </row>
    <row r="349" spans="1:16" x14ac:dyDescent="0.25">
      <c r="A349" s="12"/>
      <c r="B349" s="18" t="s">
        <v>1119</v>
      </c>
      <c r="C349" s="32" t="s">
        <v>1185</v>
      </c>
      <c r="D349" s="14" t="str">
        <f>IF(ISERROR(VLOOKUP($B349,Zoznamy!$R$4:$S$16,2,FALSE)),"",VLOOKUP($B349,Zoznamy!$R$4:$S$16,2,FALSE))</f>
        <v/>
      </c>
      <c r="E349" s="18" t="s">
        <v>1187</v>
      </c>
      <c r="F349" s="18" t="s">
        <v>1259</v>
      </c>
      <c r="G349" s="12" t="s">
        <v>1153</v>
      </c>
      <c r="H349" s="12" t="s">
        <v>1153</v>
      </c>
      <c r="I349" s="24"/>
      <c r="J349" s="24" t="s">
        <v>1156</v>
      </c>
      <c r="K349" s="77" t="str">
        <f>IF(ISERROR(VLOOKUP($B349&amp;" "&amp;$L349,Zoznamy!$AB$4:$AC$16,2,FALSE)),"",VLOOKUP($B349&amp;" "&amp;$L349,Zoznamy!$AB$4:$AC$16,2,FALSE))</f>
        <v/>
      </c>
      <c r="L349" s="24" t="str">
        <f>IF(ISERROR(VLOOKUP($J349,Zoznamy!$L$4:$M$7,2,FALSE)),"",VLOOKUP($J349,Zoznamy!$L$4:$M$7,2,FALSE))</f>
        <v/>
      </c>
      <c r="M349" s="24" t="str">
        <f t="shared" si="6"/>
        <v/>
      </c>
      <c r="N349" s="72" t="str">
        <f>IF(C349="nie",VLOOKUP(B349,Zoznamy!$R$4:$Z$17,9, FALSE),"Vlož hodnotu emisií")</f>
        <v>Vlož hodnotu emisií</v>
      </c>
      <c r="O349" s="123" t="str">
        <f>IF(ISERROR(VLOOKUP($E349,Zoznamy!$T$4:$Y$44,5,FALSE)),"",VLOOKUP($E349,Zoznamy!$T$4:$Y$44,5,FALSE))</f>
        <v/>
      </c>
      <c r="P349" s="32" t="str">
        <f>IF(ISERROR(VLOOKUP($E349,Zoznamy!$T$4:$Y$44,6,FALSE)),"",VLOOKUP($E349,Zoznamy!$T$4:$Y$44,6,FALSE))</f>
        <v/>
      </c>
    </row>
    <row r="350" spans="1:16" x14ac:dyDescent="0.25">
      <c r="A350" s="12"/>
      <c r="B350" s="18" t="s">
        <v>1119</v>
      </c>
      <c r="C350" s="32" t="s">
        <v>1185</v>
      </c>
      <c r="D350" s="14" t="str">
        <f>IF(ISERROR(VLOOKUP($B350,Zoznamy!$R$4:$S$16,2,FALSE)),"",VLOOKUP($B350,Zoznamy!$R$4:$S$16,2,FALSE))</f>
        <v/>
      </c>
      <c r="E350" s="18" t="s">
        <v>1187</v>
      </c>
      <c r="F350" s="18" t="s">
        <v>1259</v>
      </c>
      <c r="G350" s="12" t="s">
        <v>1153</v>
      </c>
      <c r="H350" s="12" t="s">
        <v>1153</v>
      </c>
      <c r="I350" s="24"/>
      <c r="J350" s="24" t="s">
        <v>1156</v>
      </c>
      <c r="K350" s="77" t="str">
        <f>IF(ISERROR(VLOOKUP($B350&amp;" "&amp;$L350,Zoznamy!$AB$4:$AC$16,2,FALSE)),"",VLOOKUP($B350&amp;" "&amp;$L350,Zoznamy!$AB$4:$AC$16,2,FALSE))</f>
        <v/>
      </c>
      <c r="L350" s="24" t="str">
        <f>IF(ISERROR(VLOOKUP($J350,Zoznamy!$L$4:$M$7,2,FALSE)),"",VLOOKUP($J350,Zoznamy!$L$4:$M$7,2,FALSE))</f>
        <v/>
      </c>
      <c r="M350" s="24" t="str">
        <f t="shared" si="6"/>
        <v/>
      </c>
      <c r="N350" s="72" t="str">
        <f>IF(C350="nie",VLOOKUP(B350,Zoznamy!$R$4:$Z$17,9, FALSE),"Vlož hodnotu emisií")</f>
        <v>Vlož hodnotu emisií</v>
      </c>
      <c r="O350" s="123" t="str">
        <f>IF(ISERROR(VLOOKUP($E350,Zoznamy!$T$4:$Y$44,5,FALSE)),"",VLOOKUP($E350,Zoznamy!$T$4:$Y$44,5,FALSE))</f>
        <v/>
      </c>
      <c r="P350" s="32" t="str">
        <f>IF(ISERROR(VLOOKUP($E350,Zoznamy!$T$4:$Y$44,6,FALSE)),"",VLOOKUP($E350,Zoznamy!$T$4:$Y$44,6,FALSE))</f>
        <v/>
      </c>
    </row>
    <row r="351" spans="1:16" x14ac:dyDescent="0.25">
      <c r="A351" s="12"/>
      <c r="B351" s="18" t="s">
        <v>1119</v>
      </c>
      <c r="C351" s="32" t="s">
        <v>1185</v>
      </c>
      <c r="D351" s="14" t="str">
        <f>IF(ISERROR(VLOOKUP($B351,Zoznamy!$R$4:$S$16,2,FALSE)),"",VLOOKUP($B351,Zoznamy!$R$4:$S$16,2,FALSE))</f>
        <v/>
      </c>
      <c r="E351" s="18" t="s">
        <v>1187</v>
      </c>
      <c r="F351" s="18" t="s">
        <v>1259</v>
      </c>
      <c r="G351" s="12" t="s">
        <v>1153</v>
      </c>
      <c r="H351" s="12" t="s">
        <v>1153</v>
      </c>
      <c r="I351" s="24"/>
      <c r="J351" s="24" t="s">
        <v>1156</v>
      </c>
      <c r="K351" s="77" t="str">
        <f>IF(ISERROR(VLOOKUP($B351&amp;" "&amp;$L351,Zoznamy!$AB$4:$AC$16,2,FALSE)),"",VLOOKUP($B351&amp;" "&amp;$L351,Zoznamy!$AB$4:$AC$16,2,FALSE))</f>
        <v/>
      </c>
      <c r="L351" s="24" t="str">
        <f>IF(ISERROR(VLOOKUP($J351,Zoznamy!$L$4:$M$7,2,FALSE)),"",VLOOKUP($J351,Zoznamy!$L$4:$M$7,2,FALSE))</f>
        <v/>
      </c>
      <c r="M351" s="24" t="str">
        <f t="shared" si="6"/>
        <v/>
      </c>
      <c r="N351" s="72" t="str">
        <f>IF(C351="nie",VLOOKUP(B351,Zoznamy!$R$4:$Z$17,9, FALSE),"Vlož hodnotu emisií")</f>
        <v>Vlož hodnotu emisií</v>
      </c>
      <c r="O351" s="123" t="str">
        <f>IF(ISERROR(VLOOKUP($E351,Zoznamy!$T$4:$Y$44,5,FALSE)),"",VLOOKUP($E351,Zoznamy!$T$4:$Y$44,5,FALSE))</f>
        <v/>
      </c>
      <c r="P351" s="32" t="str">
        <f>IF(ISERROR(VLOOKUP($E351,Zoznamy!$T$4:$Y$44,6,FALSE)),"",VLOOKUP($E351,Zoznamy!$T$4:$Y$44,6,FALSE))</f>
        <v/>
      </c>
    </row>
    <row r="352" spans="1:16" x14ac:dyDescent="0.25">
      <c r="A352" s="12"/>
      <c r="B352" s="18" t="s">
        <v>1119</v>
      </c>
      <c r="C352" s="32" t="s">
        <v>1185</v>
      </c>
      <c r="D352" s="14" t="str">
        <f>IF(ISERROR(VLOOKUP($B352,Zoznamy!$R$4:$S$16,2,FALSE)),"",VLOOKUP($B352,Zoznamy!$R$4:$S$16,2,FALSE))</f>
        <v/>
      </c>
      <c r="E352" s="18" t="s">
        <v>1187</v>
      </c>
      <c r="F352" s="18" t="s">
        <v>1259</v>
      </c>
      <c r="G352" s="12" t="s">
        <v>1153</v>
      </c>
      <c r="H352" s="12" t="s">
        <v>1153</v>
      </c>
      <c r="I352" s="24"/>
      <c r="J352" s="24" t="s">
        <v>1156</v>
      </c>
      <c r="K352" s="77" t="str">
        <f>IF(ISERROR(VLOOKUP($B352&amp;" "&amp;$L352,Zoznamy!$AB$4:$AC$16,2,FALSE)),"",VLOOKUP($B352&amp;" "&amp;$L352,Zoznamy!$AB$4:$AC$16,2,FALSE))</f>
        <v/>
      </c>
      <c r="L352" s="24" t="str">
        <f>IF(ISERROR(VLOOKUP($J352,Zoznamy!$L$4:$M$7,2,FALSE)),"",VLOOKUP($J352,Zoznamy!$L$4:$M$7,2,FALSE))</f>
        <v/>
      </c>
      <c r="M352" s="24" t="str">
        <f t="shared" si="6"/>
        <v/>
      </c>
      <c r="N352" s="72" t="str">
        <f>IF(C352="nie",VLOOKUP(B352,Zoznamy!$R$4:$Z$17,9, FALSE),"Vlož hodnotu emisií")</f>
        <v>Vlož hodnotu emisií</v>
      </c>
      <c r="O352" s="123" t="str">
        <f>IF(ISERROR(VLOOKUP($E352,Zoznamy!$T$4:$Y$44,5,FALSE)),"",VLOOKUP($E352,Zoznamy!$T$4:$Y$44,5,FALSE))</f>
        <v/>
      </c>
      <c r="P352" s="32" t="str">
        <f>IF(ISERROR(VLOOKUP($E352,Zoznamy!$T$4:$Y$44,6,FALSE)),"",VLOOKUP($E352,Zoznamy!$T$4:$Y$44,6,FALSE))</f>
        <v/>
      </c>
    </row>
    <row r="353" spans="1:16" x14ac:dyDescent="0.25">
      <c r="A353" s="12"/>
      <c r="B353" s="18" t="s">
        <v>1119</v>
      </c>
      <c r="C353" s="32" t="s">
        <v>1185</v>
      </c>
      <c r="D353" s="14" t="str">
        <f>IF(ISERROR(VLOOKUP($B353,Zoznamy!$R$4:$S$16,2,FALSE)),"",VLOOKUP($B353,Zoznamy!$R$4:$S$16,2,FALSE))</f>
        <v/>
      </c>
      <c r="E353" s="18" t="s">
        <v>1187</v>
      </c>
      <c r="F353" s="18" t="s">
        <v>1259</v>
      </c>
      <c r="G353" s="12" t="s">
        <v>1153</v>
      </c>
      <c r="H353" s="12" t="s">
        <v>1153</v>
      </c>
      <c r="I353" s="24"/>
      <c r="J353" s="24" t="s">
        <v>1156</v>
      </c>
      <c r="K353" s="77" t="str">
        <f>IF(ISERROR(VLOOKUP($B353&amp;" "&amp;$L353,Zoznamy!$AB$4:$AC$16,2,FALSE)),"",VLOOKUP($B353&amp;" "&amp;$L353,Zoznamy!$AB$4:$AC$16,2,FALSE))</f>
        <v/>
      </c>
      <c r="L353" s="24" t="str">
        <f>IF(ISERROR(VLOOKUP($J353,Zoznamy!$L$4:$M$7,2,FALSE)),"",VLOOKUP($J353,Zoznamy!$L$4:$M$7,2,FALSE))</f>
        <v/>
      </c>
      <c r="M353" s="24" t="str">
        <f t="shared" si="6"/>
        <v/>
      </c>
      <c r="N353" s="72" t="str">
        <f>IF(C353="nie",VLOOKUP(B353,Zoznamy!$R$4:$Z$17,9, FALSE),"Vlož hodnotu emisií")</f>
        <v>Vlož hodnotu emisií</v>
      </c>
      <c r="O353" s="123" t="str">
        <f>IF(ISERROR(VLOOKUP($E353,Zoznamy!$T$4:$Y$44,5,FALSE)),"",VLOOKUP($E353,Zoznamy!$T$4:$Y$44,5,FALSE))</f>
        <v/>
      </c>
      <c r="P353" s="32" t="str">
        <f>IF(ISERROR(VLOOKUP($E353,Zoznamy!$T$4:$Y$44,6,FALSE)),"",VLOOKUP($E353,Zoznamy!$T$4:$Y$44,6,FALSE))</f>
        <v/>
      </c>
    </row>
    <row r="354" spans="1:16" x14ac:dyDescent="0.25">
      <c r="A354" s="12"/>
      <c r="B354" s="18" t="s">
        <v>1119</v>
      </c>
      <c r="C354" s="32" t="s">
        <v>1185</v>
      </c>
      <c r="D354" s="14" t="str">
        <f>IF(ISERROR(VLOOKUP($B354,Zoznamy!$R$4:$S$16,2,FALSE)),"",VLOOKUP($B354,Zoznamy!$R$4:$S$16,2,FALSE))</f>
        <v/>
      </c>
      <c r="E354" s="18" t="s">
        <v>1187</v>
      </c>
      <c r="F354" s="18" t="s">
        <v>1259</v>
      </c>
      <c r="G354" s="12" t="s">
        <v>1153</v>
      </c>
      <c r="H354" s="12" t="s">
        <v>1153</v>
      </c>
      <c r="I354" s="24"/>
      <c r="J354" s="24" t="s">
        <v>1156</v>
      </c>
      <c r="K354" s="77" t="str">
        <f>IF(ISERROR(VLOOKUP($B354&amp;" "&amp;$L354,Zoznamy!$AB$4:$AC$16,2,FALSE)),"",VLOOKUP($B354&amp;" "&amp;$L354,Zoznamy!$AB$4:$AC$16,2,FALSE))</f>
        <v/>
      </c>
      <c r="L354" s="24" t="str">
        <f>IF(ISERROR(VLOOKUP($J354,Zoznamy!$L$4:$M$7,2,FALSE)),"",VLOOKUP($J354,Zoznamy!$L$4:$M$7,2,FALSE))</f>
        <v/>
      </c>
      <c r="M354" s="24" t="str">
        <f t="shared" si="6"/>
        <v/>
      </c>
      <c r="N354" s="72" t="str">
        <f>IF(C354="nie",VLOOKUP(B354,Zoznamy!$R$4:$Z$17,9, FALSE),"Vlož hodnotu emisií")</f>
        <v>Vlož hodnotu emisií</v>
      </c>
      <c r="O354" s="123" t="str">
        <f>IF(ISERROR(VLOOKUP($E354,Zoznamy!$T$4:$Y$44,5,FALSE)),"",VLOOKUP($E354,Zoznamy!$T$4:$Y$44,5,FALSE))</f>
        <v/>
      </c>
      <c r="P354" s="32" t="str">
        <f>IF(ISERROR(VLOOKUP($E354,Zoznamy!$T$4:$Y$44,6,FALSE)),"",VLOOKUP($E354,Zoznamy!$T$4:$Y$44,6,FALSE))</f>
        <v/>
      </c>
    </row>
    <row r="355" spans="1:16" x14ac:dyDescent="0.25">
      <c r="A355" s="12"/>
      <c r="B355" s="18" t="s">
        <v>1119</v>
      </c>
      <c r="C355" s="32" t="s">
        <v>1185</v>
      </c>
      <c r="D355" s="14" t="str">
        <f>IF(ISERROR(VLOOKUP($B355,Zoznamy!$R$4:$S$16,2,FALSE)),"",VLOOKUP($B355,Zoznamy!$R$4:$S$16,2,FALSE))</f>
        <v/>
      </c>
      <c r="E355" s="18" t="s">
        <v>1187</v>
      </c>
      <c r="F355" s="18" t="s">
        <v>1259</v>
      </c>
      <c r="G355" s="12" t="s">
        <v>1153</v>
      </c>
      <c r="H355" s="12" t="s">
        <v>1153</v>
      </c>
      <c r="I355" s="24"/>
      <c r="J355" s="24" t="s">
        <v>1156</v>
      </c>
      <c r="K355" s="77" t="str">
        <f>IF(ISERROR(VLOOKUP($B355&amp;" "&amp;$L355,Zoznamy!$AB$4:$AC$16,2,FALSE)),"",VLOOKUP($B355&amp;" "&amp;$L355,Zoznamy!$AB$4:$AC$16,2,FALSE))</f>
        <v/>
      </c>
      <c r="L355" s="24" t="str">
        <f>IF(ISERROR(VLOOKUP($J355,Zoznamy!$L$4:$M$7,2,FALSE)),"",VLOOKUP($J355,Zoznamy!$L$4:$M$7,2,FALSE))</f>
        <v/>
      </c>
      <c r="M355" s="24" t="str">
        <f t="shared" si="6"/>
        <v/>
      </c>
      <c r="N355" s="72" t="str">
        <f>IF(C355="nie",VLOOKUP(B355,Zoznamy!$R$4:$Z$17,9, FALSE),"Vlož hodnotu emisií")</f>
        <v>Vlož hodnotu emisií</v>
      </c>
      <c r="O355" s="123" t="str">
        <f>IF(ISERROR(VLOOKUP($E355,Zoznamy!$T$4:$Y$44,5,FALSE)),"",VLOOKUP($E355,Zoznamy!$T$4:$Y$44,5,FALSE))</f>
        <v/>
      </c>
      <c r="P355" s="32" t="str">
        <f>IF(ISERROR(VLOOKUP($E355,Zoznamy!$T$4:$Y$44,6,FALSE)),"",VLOOKUP($E355,Zoznamy!$T$4:$Y$44,6,FALSE))</f>
        <v/>
      </c>
    </row>
    <row r="356" spans="1:16" x14ac:dyDescent="0.25">
      <c r="A356" s="12"/>
      <c r="B356" s="18" t="s">
        <v>1119</v>
      </c>
      <c r="C356" s="32" t="s">
        <v>1185</v>
      </c>
      <c r="D356" s="14" t="str">
        <f>IF(ISERROR(VLOOKUP($B356,Zoznamy!$R$4:$S$16,2,FALSE)),"",VLOOKUP($B356,Zoznamy!$R$4:$S$16,2,FALSE))</f>
        <v/>
      </c>
      <c r="E356" s="18" t="s">
        <v>1187</v>
      </c>
      <c r="F356" s="18" t="s">
        <v>1259</v>
      </c>
      <c r="G356" s="12" t="s">
        <v>1153</v>
      </c>
      <c r="H356" s="12" t="s">
        <v>1153</v>
      </c>
      <c r="I356" s="24"/>
      <c r="J356" s="24" t="s">
        <v>1156</v>
      </c>
      <c r="K356" s="77" t="str">
        <f>IF(ISERROR(VLOOKUP($B356&amp;" "&amp;$L356,Zoznamy!$AB$4:$AC$16,2,FALSE)),"",VLOOKUP($B356&amp;" "&amp;$L356,Zoznamy!$AB$4:$AC$16,2,FALSE))</f>
        <v/>
      </c>
      <c r="L356" s="24" t="str">
        <f>IF(ISERROR(VLOOKUP($J356,Zoznamy!$L$4:$M$7,2,FALSE)),"",VLOOKUP($J356,Zoznamy!$L$4:$M$7,2,FALSE))</f>
        <v/>
      </c>
      <c r="M356" s="24" t="str">
        <f t="shared" si="6"/>
        <v/>
      </c>
      <c r="N356" s="72" t="str">
        <f>IF(C356="nie",VLOOKUP(B356,Zoznamy!$R$4:$Z$17,9, FALSE),"Vlož hodnotu emisií")</f>
        <v>Vlož hodnotu emisií</v>
      </c>
      <c r="O356" s="123" t="str">
        <f>IF(ISERROR(VLOOKUP($E356,Zoznamy!$T$4:$Y$44,5,FALSE)),"",VLOOKUP($E356,Zoznamy!$T$4:$Y$44,5,FALSE))</f>
        <v/>
      </c>
      <c r="P356" s="32" t="str">
        <f>IF(ISERROR(VLOOKUP($E356,Zoznamy!$T$4:$Y$44,6,FALSE)),"",VLOOKUP($E356,Zoznamy!$T$4:$Y$44,6,FALSE))</f>
        <v/>
      </c>
    </row>
    <row r="357" spans="1:16" x14ac:dyDescent="0.25">
      <c r="A357" s="12"/>
      <c r="B357" s="18" t="s">
        <v>1119</v>
      </c>
      <c r="C357" s="32" t="s">
        <v>1185</v>
      </c>
      <c r="D357" s="14" t="str">
        <f>IF(ISERROR(VLOOKUP($B357,Zoznamy!$R$4:$S$16,2,FALSE)),"",VLOOKUP($B357,Zoznamy!$R$4:$S$16,2,FALSE))</f>
        <v/>
      </c>
      <c r="E357" s="18" t="s">
        <v>1187</v>
      </c>
      <c r="F357" s="18" t="s">
        <v>1259</v>
      </c>
      <c r="G357" s="12" t="s">
        <v>1153</v>
      </c>
      <c r="H357" s="12" t="s">
        <v>1153</v>
      </c>
      <c r="I357" s="24"/>
      <c r="J357" s="24" t="s">
        <v>1156</v>
      </c>
      <c r="K357" s="77" t="str">
        <f>IF(ISERROR(VLOOKUP($B357&amp;" "&amp;$L357,Zoznamy!$AB$4:$AC$16,2,FALSE)),"",VLOOKUP($B357&amp;" "&amp;$L357,Zoznamy!$AB$4:$AC$16,2,FALSE))</f>
        <v/>
      </c>
      <c r="L357" s="24" t="str">
        <f>IF(ISERROR(VLOOKUP($J357,Zoznamy!$L$4:$M$7,2,FALSE)),"",VLOOKUP($J357,Zoznamy!$L$4:$M$7,2,FALSE))</f>
        <v/>
      </c>
      <c r="M357" s="24" t="str">
        <f t="shared" si="6"/>
        <v/>
      </c>
      <c r="N357" s="72" t="str">
        <f>IF(C357="nie",VLOOKUP(B357,Zoznamy!$R$4:$Z$17,9, FALSE),"Vlož hodnotu emisií")</f>
        <v>Vlož hodnotu emisií</v>
      </c>
      <c r="O357" s="123" t="str">
        <f>IF(ISERROR(VLOOKUP($E357,Zoznamy!$T$4:$Y$44,5,FALSE)),"",VLOOKUP($E357,Zoznamy!$T$4:$Y$44,5,FALSE))</f>
        <v/>
      </c>
      <c r="P357" s="32" t="str">
        <f>IF(ISERROR(VLOOKUP($E357,Zoznamy!$T$4:$Y$44,6,FALSE)),"",VLOOKUP($E357,Zoznamy!$T$4:$Y$44,6,FALSE))</f>
        <v/>
      </c>
    </row>
    <row r="358" spans="1:16" x14ac:dyDescent="0.25">
      <c r="A358" s="12"/>
      <c r="B358" s="18" t="s">
        <v>1119</v>
      </c>
      <c r="C358" s="32" t="s">
        <v>1185</v>
      </c>
      <c r="D358" s="14" t="str">
        <f>IF(ISERROR(VLOOKUP($B358,Zoznamy!$R$4:$S$16,2,FALSE)),"",VLOOKUP($B358,Zoznamy!$R$4:$S$16,2,FALSE))</f>
        <v/>
      </c>
      <c r="E358" s="18" t="s">
        <v>1187</v>
      </c>
      <c r="F358" s="18" t="s">
        <v>1259</v>
      </c>
      <c r="G358" s="12" t="s">
        <v>1153</v>
      </c>
      <c r="H358" s="12" t="s">
        <v>1153</v>
      </c>
      <c r="I358" s="24"/>
      <c r="J358" s="24" t="s">
        <v>1156</v>
      </c>
      <c r="K358" s="77" t="str">
        <f>IF(ISERROR(VLOOKUP($B358&amp;" "&amp;$L358,Zoznamy!$AB$4:$AC$16,2,FALSE)),"",VLOOKUP($B358&amp;" "&amp;$L358,Zoznamy!$AB$4:$AC$16,2,FALSE))</f>
        <v/>
      </c>
      <c r="L358" s="24" t="str">
        <f>IF(ISERROR(VLOOKUP($J358,Zoznamy!$L$4:$M$7,2,FALSE)),"",VLOOKUP($J358,Zoznamy!$L$4:$M$7,2,FALSE))</f>
        <v/>
      </c>
      <c r="M358" s="24" t="str">
        <f t="shared" si="6"/>
        <v/>
      </c>
      <c r="N358" s="72" t="str">
        <f>IF(C358="nie",VLOOKUP(B358,Zoznamy!$R$4:$Z$17,9, FALSE),"Vlož hodnotu emisií")</f>
        <v>Vlož hodnotu emisií</v>
      </c>
      <c r="O358" s="123" t="str">
        <f>IF(ISERROR(VLOOKUP($E358,Zoznamy!$T$4:$Y$44,5,FALSE)),"",VLOOKUP($E358,Zoznamy!$T$4:$Y$44,5,FALSE))</f>
        <v/>
      </c>
      <c r="P358" s="32" t="str">
        <f>IF(ISERROR(VLOOKUP($E358,Zoznamy!$T$4:$Y$44,6,FALSE)),"",VLOOKUP($E358,Zoznamy!$T$4:$Y$44,6,FALSE))</f>
        <v/>
      </c>
    </row>
    <row r="359" spans="1:16" x14ac:dyDescent="0.25">
      <c r="A359" s="12"/>
      <c r="B359" s="18" t="s">
        <v>1119</v>
      </c>
      <c r="C359" s="32" t="s">
        <v>1185</v>
      </c>
      <c r="D359" s="14" t="str">
        <f>IF(ISERROR(VLOOKUP($B359,Zoznamy!$R$4:$S$16,2,FALSE)),"",VLOOKUP($B359,Zoznamy!$R$4:$S$16,2,FALSE))</f>
        <v/>
      </c>
      <c r="E359" s="18" t="s">
        <v>1187</v>
      </c>
      <c r="F359" s="18" t="s">
        <v>1259</v>
      </c>
      <c r="G359" s="12" t="s">
        <v>1153</v>
      </c>
      <c r="H359" s="12" t="s">
        <v>1153</v>
      </c>
      <c r="I359" s="24"/>
      <c r="J359" s="24" t="s">
        <v>1156</v>
      </c>
      <c r="K359" s="77" t="str">
        <f>IF(ISERROR(VLOOKUP($B359&amp;" "&amp;$L359,Zoznamy!$AB$4:$AC$16,2,FALSE)),"",VLOOKUP($B359&amp;" "&amp;$L359,Zoznamy!$AB$4:$AC$16,2,FALSE))</f>
        <v/>
      </c>
      <c r="L359" s="24" t="str">
        <f>IF(ISERROR(VLOOKUP($J359,Zoznamy!$L$4:$M$7,2,FALSE)),"",VLOOKUP($J359,Zoznamy!$L$4:$M$7,2,FALSE))</f>
        <v/>
      </c>
      <c r="M359" s="24" t="str">
        <f t="shared" si="6"/>
        <v/>
      </c>
      <c r="N359" s="72" t="str">
        <f>IF(C359="nie",VLOOKUP(B359,Zoznamy!$R$4:$Z$17,9, FALSE),"Vlož hodnotu emisií")</f>
        <v>Vlož hodnotu emisií</v>
      </c>
      <c r="O359" s="123" t="str">
        <f>IF(ISERROR(VLOOKUP($E359,Zoznamy!$T$4:$Y$44,5,FALSE)),"",VLOOKUP($E359,Zoznamy!$T$4:$Y$44,5,FALSE))</f>
        <v/>
      </c>
      <c r="P359" s="32" t="str">
        <f>IF(ISERROR(VLOOKUP($E359,Zoznamy!$T$4:$Y$44,6,FALSE)),"",VLOOKUP($E359,Zoznamy!$T$4:$Y$44,6,FALSE))</f>
        <v/>
      </c>
    </row>
    <row r="360" spans="1:16" x14ac:dyDescent="0.25">
      <c r="A360" s="12"/>
      <c r="B360" s="18" t="s">
        <v>1119</v>
      </c>
      <c r="C360" s="32" t="s">
        <v>1185</v>
      </c>
      <c r="D360" s="14" t="str">
        <f>IF(ISERROR(VLOOKUP($B360,Zoznamy!$R$4:$S$16,2,FALSE)),"",VLOOKUP($B360,Zoznamy!$R$4:$S$16,2,FALSE))</f>
        <v/>
      </c>
      <c r="E360" s="18" t="s">
        <v>1187</v>
      </c>
      <c r="F360" s="18" t="s">
        <v>1259</v>
      </c>
      <c r="G360" s="12" t="s">
        <v>1153</v>
      </c>
      <c r="H360" s="12" t="s">
        <v>1153</v>
      </c>
      <c r="I360" s="24"/>
      <c r="J360" s="24" t="s">
        <v>1156</v>
      </c>
      <c r="K360" s="77" t="str">
        <f>IF(ISERROR(VLOOKUP($B360&amp;" "&amp;$L360,Zoznamy!$AB$4:$AC$16,2,FALSE)),"",VLOOKUP($B360&amp;" "&amp;$L360,Zoznamy!$AB$4:$AC$16,2,FALSE))</f>
        <v/>
      </c>
      <c r="L360" s="24" t="str">
        <f>IF(ISERROR(VLOOKUP($J360,Zoznamy!$L$4:$M$7,2,FALSE)),"",VLOOKUP($J360,Zoznamy!$L$4:$M$7,2,FALSE))</f>
        <v/>
      </c>
      <c r="M360" s="24" t="str">
        <f t="shared" si="6"/>
        <v/>
      </c>
      <c r="N360" s="72" t="str">
        <f>IF(C360="nie",VLOOKUP(B360,Zoznamy!$R$4:$Z$17,9, FALSE),"Vlož hodnotu emisií")</f>
        <v>Vlož hodnotu emisií</v>
      </c>
      <c r="O360" s="123" t="str">
        <f>IF(ISERROR(VLOOKUP($E360,Zoznamy!$T$4:$Y$44,5,FALSE)),"",VLOOKUP($E360,Zoznamy!$T$4:$Y$44,5,FALSE))</f>
        <v/>
      </c>
      <c r="P360" s="32" t="str">
        <f>IF(ISERROR(VLOOKUP($E360,Zoznamy!$T$4:$Y$44,6,FALSE)),"",VLOOKUP($E360,Zoznamy!$T$4:$Y$44,6,FALSE))</f>
        <v/>
      </c>
    </row>
    <row r="361" spans="1:16" x14ac:dyDescent="0.25">
      <c r="A361" s="12"/>
      <c r="B361" s="18" t="s">
        <v>1119</v>
      </c>
      <c r="C361" s="32" t="s">
        <v>1185</v>
      </c>
      <c r="D361" s="14" t="str">
        <f>IF(ISERROR(VLOOKUP($B361,Zoznamy!$R$4:$S$16,2,FALSE)),"",VLOOKUP($B361,Zoznamy!$R$4:$S$16,2,FALSE))</f>
        <v/>
      </c>
      <c r="E361" s="18" t="s">
        <v>1187</v>
      </c>
      <c r="F361" s="18" t="s">
        <v>1259</v>
      </c>
      <c r="G361" s="12" t="s">
        <v>1153</v>
      </c>
      <c r="H361" s="12" t="s">
        <v>1153</v>
      </c>
      <c r="I361" s="24"/>
      <c r="J361" s="24" t="s">
        <v>1156</v>
      </c>
      <c r="K361" s="77" t="str">
        <f>IF(ISERROR(VLOOKUP($B361&amp;" "&amp;$L361,Zoznamy!$AB$4:$AC$16,2,FALSE)),"",VLOOKUP($B361&amp;" "&amp;$L361,Zoznamy!$AB$4:$AC$16,2,FALSE))</f>
        <v/>
      </c>
      <c r="L361" s="24" t="str">
        <f>IF(ISERROR(VLOOKUP($J361,Zoznamy!$L$4:$M$7,2,FALSE)),"",VLOOKUP($J361,Zoznamy!$L$4:$M$7,2,FALSE))</f>
        <v/>
      </c>
      <c r="M361" s="24" t="str">
        <f t="shared" si="6"/>
        <v/>
      </c>
      <c r="N361" s="72" t="str">
        <f>IF(C361="nie",VLOOKUP(B361,Zoznamy!$R$4:$Z$17,9, FALSE),"Vlož hodnotu emisií")</f>
        <v>Vlož hodnotu emisií</v>
      </c>
      <c r="O361" s="123" t="str">
        <f>IF(ISERROR(VLOOKUP($E361,Zoznamy!$T$4:$Y$44,5,FALSE)),"",VLOOKUP($E361,Zoznamy!$T$4:$Y$44,5,FALSE))</f>
        <v/>
      </c>
      <c r="P361" s="32" t="str">
        <f>IF(ISERROR(VLOOKUP($E361,Zoznamy!$T$4:$Y$44,6,FALSE)),"",VLOOKUP($E361,Zoznamy!$T$4:$Y$44,6,FALSE))</f>
        <v/>
      </c>
    </row>
    <row r="362" spans="1:16" x14ac:dyDescent="0.25">
      <c r="A362" s="12"/>
      <c r="B362" s="18" t="s">
        <v>1119</v>
      </c>
      <c r="C362" s="32" t="s">
        <v>1185</v>
      </c>
      <c r="D362" s="14" t="str">
        <f>IF(ISERROR(VLOOKUP($B362,Zoznamy!$R$4:$S$16,2,FALSE)),"",VLOOKUP($B362,Zoznamy!$R$4:$S$16,2,FALSE))</f>
        <v/>
      </c>
      <c r="E362" s="18" t="s">
        <v>1187</v>
      </c>
      <c r="F362" s="18" t="s">
        <v>1259</v>
      </c>
      <c r="G362" s="12" t="s">
        <v>1153</v>
      </c>
      <c r="H362" s="12" t="s">
        <v>1153</v>
      </c>
      <c r="I362" s="24"/>
      <c r="J362" s="24" t="s">
        <v>1156</v>
      </c>
      <c r="K362" s="77" t="str">
        <f>IF(ISERROR(VLOOKUP($B362&amp;" "&amp;$L362,Zoznamy!$AB$4:$AC$16,2,FALSE)),"",VLOOKUP($B362&amp;" "&amp;$L362,Zoznamy!$AB$4:$AC$16,2,FALSE))</f>
        <v/>
      </c>
      <c r="L362" s="24" t="str">
        <f>IF(ISERROR(VLOOKUP($J362,Zoznamy!$L$4:$M$7,2,FALSE)),"",VLOOKUP($J362,Zoznamy!$L$4:$M$7,2,FALSE))</f>
        <v/>
      </c>
      <c r="M362" s="24" t="str">
        <f t="shared" si="6"/>
        <v/>
      </c>
      <c r="N362" s="72" t="str">
        <f>IF(C362="nie",VLOOKUP(B362,Zoznamy!$R$4:$Z$17,9, FALSE),"Vlož hodnotu emisií")</f>
        <v>Vlož hodnotu emisií</v>
      </c>
      <c r="O362" s="123" t="str">
        <f>IF(ISERROR(VLOOKUP($E362,Zoznamy!$T$4:$Y$44,5,FALSE)),"",VLOOKUP($E362,Zoznamy!$T$4:$Y$44,5,FALSE))</f>
        <v/>
      </c>
      <c r="P362" s="32" t="str">
        <f>IF(ISERROR(VLOOKUP($E362,Zoznamy!$T$4:$Y$44,6,FALSE)),"",VLOOKUP($E362,Zoznamy!$T$4:$Y$44,6,FALSE))</f>
        <v/>
      </c>
    </row>
    <row r="363" spans="1:16" x14ac:dyDescent="0.25">
      <c r="A363" s="12"/>
      <c r="B363" s="18" t="s">
        <v>1119</v>
      </c>
      <c r="C363" s="32" t="s">
        <v>1185</v>
      </c>
      <c r="D363" s="14" t="str">
        <f>IF(ISERROR(VLOOKUP($B363,Zoznamy!$R$4:$S$16,2,FALSE)),"",VLOOKUP($B363,Zoznamy!$R$4:$S$16,2,FALSE))</f>
        <v/>
      </c>
      <c r="E363" s="18" t="s">
        <v>1187</v>
      </c>
      <c r="F363" s="18" t="s">
        <v>1259</v>
      </c>
      <c r="G363" s="12" t="s">
        <v>1153</v>
      </c>
      <c r="H363" s="12" t="s">
        <v>1153</v>
      </c>
      <c r="I363" s="24"/>
      <c r="J363" s="24" t="s">
        <v>1156</v>
      </c>
      <c r="K363" s="77" t="str">
        <f>IF(ISERROR(VLOOKUP($B363&amp;" "&amp;$L363,Zoznamy!$AB$4:$AC$16,2,FALSE)),"",VLOOKUP($B363&amp;" "&amp;$L363,Zoznamy!$AB$4:$AC$16,2,FALSE))</f>
        <v/>
      </c>
      <c r="L363" s="24" t="str">
        <f>IF(ISERROR(VLOOKUP($J363,Zoznamy!$L$4:$M$7,2,FALSE)),"",VLOOKUP($J363,Zoznamy!$L$4:$M$7,2,FALSE))</f>
        <v/>
      </c>
      <c r="M363" s="24" t="str">
        <f t="shared" si="6"/>
        <v/>
      </c>
      <c r="N363" s="72" t="str">
        <f>IF(C363="nie",VLOOKUP(B363,Zoznamy!$R$4:$Z$17,9, FALSE),"Vlož hodnotu emisií")</f>
        <v>Vlož hodnotu emisií</v>
      </c>
      <c r="O363" s="123" t="str">
        <f>IF(ISERROR(VLOOKUP($E363,Zoznamy!$T$4:$Y$44,5,FALSE)),"",VLOOKUP($E363,Zoznamy!$T$4:$Y$44,5,FALSE))</f>
        <v/>
      </c>
      <c r="P363" s="32" t="str">
        <f>IF(ISERROR(VLOOKUP($E363,Zoznamy!$T$4:$Y$44,6,FALSE)),"",VLOOKUP($E363,Zoznamy!$T$4:$Y$44,6,FALSE))</f>
        <v/>
      </c>
    </row>
    <row r="364" spans="1:16" x14ac:dyDescent="0.25">
      <c r="A364" s="12"/>
      <c r="B364" s="18" t="s">
        <v>1119</v>
      </c>
      <c r="C364" s="32" t="s">
        <v>1185</v>
      </c>
      <c r="D364" s="14" t="str">
        <f>IF(ISERROR(VLOOKUP($B364,Zoznamy!$R$4:$S$16,2,FALSE)),"",VLOOKUP($B364,Zoznamy!$R$4:$S$16,2,FALSE))</f>
        <v/>
      </c>
      <c r="E364" s="18" t="s">
        <v>1187</v>
      </c>
      <c r="F364" s="18" t="s">
        <v>1259</v>
      </c>
      <c r="G364" s="12" t="s">
        <v>1153</v>
      </c>
      <c r="H364" s="12" t="s">
        <v>1153</v>
      </c>
      <c r="I364" s="24"/>
      <c r="J364" s="24" t="s">
        <v>1156</v>
      </c>
      <c r="K364" s="77" t="str">
        <f>IF(ISERROR(VLOOKUP($B364&amp;" "&amp;$L364,Zoznamy!$AB$4:$AC$16,2,FALSE)),"",VLOOKUP($B364&amp;" "&amp;$L364,Zoznamy!$AB$4:$AC$16,2,FALSE))</f>
        <v/>
      </c>
      <c r="L364" s="24" t="str">
        <f>IF(ISERROR(VLOOKUP($J364,Zoznamy!$L$4:$M$7,2,FALSE)),"",VLOOKUP($J364,Zoznamy!$L$4:$M$7,2,FALSE))</f>
        <v/>
      </c>
      <c r="M364" s="24" t="str">
        <f t="shared" si="6"/>
        <v/>
      </c>
      <c r="N364" s="72" t="str">
        <f>IF(C364="nie",VLOOKUP(B364,Zoznamy!$R$4:$Z$17,9, FALSE),"Vlož hodnotu emisií")</f>
        <v>Vlož hodnotu emisií</v>
      </c>
      <c r="O364" s="123" t="str">
        <f>IF(ISERROR(VLOOKUP($E364,Zoznamy!$T$4:$Y$44,5,FALSE)),"",VLOOKUP($E364,Zoznamy!$T$4:$Y$44,5,FALSE))</f>
        <v/>
      </c>
      <c r="P364" s="32" t="str">
        <f>IF(ISERROR(VLOOKUP($E364,Zoznamy!$T$4:$Y$44,6,FALSE)),"",VLOOKUP($E364,Zoznamy!$T$4:$Y$44,6,FALSE))</f>
        <v/>
      </c>
    </row>
    <row r="365" spans="1:16" x14ac:dyDescent="0.25">
      <c r="A365" s="12"/>
      <c r="B365" s="18" t="s">
        <v>1119</v>
      </c>
      <c r="C365" s="32" t="s">
        <v>1185</v>
      </c>
      <c r="D365" s="14" t="str">
        <f>IF(ISERROR(VLOOKUP($B365,Zoznamy!$R$4:$S$16,2,FALSE)),"",VLOOKUP($B365,Zoznamy!$R$4:$S$16,2,FALSE))</f>
        <v/>
      </c>
      <c r="E365" s="18" t="s">
        <v>1187</v>
      </c>
      <c r="F365" s="18" t="s">
        <v>1259</v>
      </c>
      <c r="G365" s="12" t="s">
        <v>1153</v>
      </c>
      <c r="H365" s="12" t="s">
        <v>1153</v>
      </c>
      <c r="I365" s="24"/>
      <c r="J365" s="24" t="s">
        <v>1156</v>
      </c>
      <c r="K365" s="77" t="str">
        <f>IF(ISERROR(VLOOKUP($B365&amp;" "&amp;$L365,Zoznamy!$AB$4:$AC$16,2,FALSE)),"",VLOOKUP($B365&amp;" "&amp;$L365,Zoznamy!$AB$4:$AC$16,2,FALSE))</f>
        <v/>
      </c>
      <c r="L365" s="24" t="str">
        <f>IF(ISERROR(VLOOKUP($J365,Zoznamy!$L$4:$M$7,2,FALSE)),"",VLOOKUP($J365,Zoznamy!$L$4:$M$7,2,FALSE))</f>
        <v/>
      </c>
      <c r="M365" s="24" t="str">
        <f t="shared" si="6"/>
        <v/>
      </c>
      <c r="N365" s="72" t="str">
        <f>IF(C365="nie",VLOOKUP(B365,Zoznamy!$R$4:$Z$17,9, FALSE),"Vlož hodnotu emisií")</f>
        <v>Vlož hodnotu emisií</v>
      </c>
      <c r="O365" s="123" t="str">
        <f>IF(ISERROR(VLOOKUP($E365,Zoznamy!$T$4:$Y$44,5,FALSE)),"",VLOOKUP($E365,Zoznamy!$T$4:$Y$44,5,FALSE))</f>
        <v/>
      </c>
      <c r="P365" s="32" t="str">
        <f>IF(ISERROR(VLOOKUP($E365,Zoznamy!$T$4:$Y$44,6,FALSE)),"",VLOOKUP($E365,Zoznamy!$T$4:$Y$44,6,FALSE))</f>
        <v/>
      </c>
    </row>
    <row r="366" spans="1:16" x14ac:dyDescent="0.25">
      <c r="A366" s="12"/>
      <c r="B366" s="18" t="s">
        <v>1119</v>
      </c>
      <c r="C366" s="32" t="s">
        <v>1185</v>
      </c>
      <c r="D366" s="14" t="str">
        <f>IF(ISERROR(VLOOKUP($B366,Zoznamy!$R$4:$S$16,2,FALSE)),"",VLOOKUP($B366,Zoznamy!$R$4:$S$16,2,FALSE))</f>
        <v/>
      </c>
      <c r="E366" s="18" t="s">
        <v>1187</v>
      </c>
      <c r="F366" s="18" t="s">
        <v>1259</v>
      </c>
      <c r="G366" s="12" t="s">
        <v>1153</v>
      </c>
      <c r="H366" s="12" t="s">
        <v>1153</v>
      </c>
      <c r="I366" s="24"/>
      <c r="J366" s="24" t="s">
        <v>1156</v>
      </c>
      <c r="K366" s="77" t="str">
        <f>IF(ISERROR(VLOOKUP($B366&amp;" "&amp;$L366,Zoznamy!$AB$4:$AC$16,2,FALSE)),"",VLOOKUP($B366&amp;" "&amp;$L366,Zoznamy!$AB$4:$AC$16,2,FALSE))</f>
        <v/>
      </c>
      <c r="L366" s="24" t="str">
        <f>IF(ISERROR(VLOOKUP($J366,Zoznamy!$L$4:$M$7,2,FALSE)),"",VLOOKUP($J366,Zoznamy!$L$4:$M$7,2,FALSE))</f>
        <v/>
      </c>
      <c r="M366" s="24" t="str">
        <f t="shared" si="6"/>
        <v/>
      </c>
      <c r="N366" s="72" t="str">
        <f>IF(C366="nie",VLOOKUP(B366,Zoznamy!$R$4:$Z$17,9, FALSE),"Vlož hodnotu emisií")</f>
        <v>Vlož hodnotu emisií</v>
      </c>
      <c r="O366" s="123" t="str">
        <f>IF(ISERROR(VLOOKUP($E366,Zoznamy!$T$4:$Y$44,5,FALSE)),"",VLOOKUP($E366,Zoznamy!$T$4:$Y$44,5,FALSE))</f>
        <v/>
      </c>
      <c r="P366" s="32" t="str">
        <f>IF(ISERROR(VLOOKUP($E366,Zoznamy!$T$4:$Y$44,6,FALSE)),"",VLOOKUP($E366,Zoznamy!$T$4:$Y$44,6,FALSE))</f>
        <v/>
      </c>
    </row>
    <row r="367" spans="1:16" x14ac:dyDescent="0.25">
      <c r="A367" s="12"/>
      <c r="B367" s="18" t="s">
        <v>1119</v>
      </c>
      <c r="C367" s="32" t="s">
        <v>1185</v>
      </c>
      <c r="D367" s="14" t="str">
        <f>IF(ISERROR(VLOOKUP($B367,Zoznamy!$R$4:$S$16,2,FALSE)),"",VLOOKUP($B367,Zoznamy!$R$4:$S$16,2,FALSE))</f>
        <v/>
      </c>
      <c r="E367" s="18" t="s">
        <v>1187</v>
      </c>
      <c r="F367" s="18" t="s">
        <v>1259</v>
      </c>
      <c r="G367" s="12" t="s">
        <v>1153</v>
      </c>
      <c r="H367" s="12" t="s">
        <v>1153</v>
      </c>
      <c r="I367" s="24"/>
      <c r="J367" s="24" t="s">
        <v>1156</v>
      </c>
      <c r="K367" s="77" t="str">
        <f>IF(ISERROR(VLOOKUP($B367&amp;" "&amp;$L367,Zoznamy!$AB$4:$AC$16,2,FALSE)),"",VLOOKUP($B367&amp;" "&amp;$L367,Zoznamy!$AB$4:$AC$16,2,FALSE))</f>
        <v/>
      </c>
      <c r="L367" s="24" t="str">
        <f>IF(ISERROR(VLOOKUP($J367,Zoznamy!$L$4:$M$7,2,FALSE)),"",VLOOKUP($J367,Zoznamy!$L$4:$M$7,2,FALSE))</f>
        <v/>
      </c>
      <c r="M367" s="24" t="str">
        <f t="shared" si="6"/>
        <v/>
      </c>
      <c r="N367" s="72" t="str">
        <f>IF(C367="nie",VLOOKUP(B367,Zoznamy!$R$4:$Z$17,9, FALSE),"Vlož hodnotu emisií")</f>
        <v>Vlož hodnotu emisií</v>
      </c>
      <c r="O367" s="123" t="str">
        <f>IF(ISERROR(VLOOKUP($E367,Zoznamy!$T$4:$Y$44,5,FALSE)),"",VLOOKUP($E367,Zoznamy!$T$4:$Y$44,5,FALSE))</f>
        <v/>
      </c>
      <c r="P367" s="32" t="str">
        <f>IF(ISERROR(VLOOKUP($E367,Zoznamy!$T$4:$Y$44,6,FALSE)),"",VLOOKUP($E367,Zoznamy!$T$4:$Y$44,6,FALSE))</f>
        <v/>
      </c>
    </row>
    <row r="368" spans="1:16" x14ac:dyDescent="0.25">
      <c r="A368" s="12"/>
      <c r="B368" s="18" t="s">
        <v>1119</v>
      </c>
      <c r="C368" s="32" t="s">
        <v>1185</v>
      </c>
      <c r="D368" s="14" t="str">
        <f>IF(ISERROR(VLOOKUP($B368,Zoznamy!$R$4:$S$16,2,FALSE)),"",VLOOKUP($B368,Zoznamy!$R$4:$S$16,2,FALSE))</f>
        <v/>
      </c>
      <c r="E368" s="18" t="s">
        <v>1187</v>
      </c>
      <c r="F368" s="18" t="s">
        <v>1259</v>
      </c>
      <c r="G368" s="12" t="s">
        <v>1153</v>
      </c>
      <c r="H368" s="12" t="s">
        <v>1153</v>
      </c>
      <c r="I368" s="24"/>
      <c r="J368" s="24" t="s">
        <v>1156</v>
      </c>
      <c r="K368" s="77" t="str">
        <f>IF(ISERROR(VLOOKUP($B368&amp;" "&amp;$L368,Zoznamy!$AB$4:$AC$16,2,FALSE)),"",VLOOKUP($B368&amp;" "&amp;$L368,Zoznamy!$AB$4:$AC$16,2,FALSE))</f>
        <v/>
      </c>
      <c r="L368" s="24" t="str">
        <f>IF(ISERROR(VLOOKUP($J368,Zoznamy!$L$4:$M$7,2,FALSE)),"",VLOOKUP($J368,Zoznamy!$L$4:$M$7,2,FALSE))</f>
        <v/>
      </c>
      <c r="M368" s="24" t="str">
        <f t="shared" si="6"/>
        <v/>
      </c>
      <c r="N368" s="72" t="str">
        <f>IF(C368="nie",VLOOKUP(B368,Zoznamy!$R$4:$Z$17,9, FALSE),"Vlož hodnotu emisií")</f>
        <v>Vlož hodnotu emisií</v>
      </c>
      <c r="O368" s="123" t="str">
        <f>IF(ISERROR(VLOOKUP($E368,Zoznamy!$T$4:$Y$44,5,FALSE)),"",VLOOKUP($E368,Zoznamy!$T$4:$Y$44,5,FALSE))</f>
        <v/>
      </c>
      <c r="P368" s="32" t="str">
        <f>IF(ISERROR(VLOOKUP($E368,Zoznamy!$T$4:$Y$44,6,FALSE)),"",VLOOKUP($E368,Zoznamy!$T$4:$Y$44,6,FALSE))</f>
        <v/>
      </c>
    </row>
    <row r="369" spans="1:16" x14ac:dyDescent="0.25">
      <c r="A369" s="12"/>
      <c r="B369" s="18" t="s">
        <v>1119</v>
      </c>
      <c r="C369" s="32" t="s">
        <v>1185</v>
      </c>
      <c r="D369" s="14" t="str">
        <f>IF(ISERROR(VLOOKUP($B369,Zoznamy!$R$4:$S$16,2,FALSE)),"",VLOOKUP($B369,Zoznamy!$R$4:$S$16,2,FALSE))</f>
        <v/>
      </c>
      <c r="E369" s="18" t="s">
        <v>1187</v>
      </c>
      <c r="F369" s="18" t="s">
        <v>1259</v>
      </c>
      <c r="G369" s="12" t="s">
        <v>1153</v>
      </c>
      <c r="H369" s="12" t="s">
        <v>1153</v>
      </c>
      <c r="I369" s="24"/>
      <c r="J369" s="24" t="s">
        <v>1156</v>
      </c>
      <c r="K369" s="77" t="str">
        <f>IF(ISERROR(VLOOKUP($B369&amp;" "&amp;$L369,Zoznamy!$AB$4:$AC$16,2,FALSE)),"",VLOOKUP($B369&amp;" "&amp;$L369,Zoznamy!$AB$4:$AC$16,2,FALSE))</f>
        <v/>
      </c>
      <c r="L369" s="24" t="str">
        <f>IF(ISERROR(VLOOKUP($J369,Zoznamy!$L$4:$M$7,2,FALSE)),"",VLOOKUP($J369,Zoznamy!$L$4:$M$7,2,FALSE))</f>
        <v/>
      </c>
      <c r="M369" s="24" t="str">
        <f t="shared" si="6"/>
        <v/>
      </c>
      <c r="N369" s="72" t="str">
        <f>IF(C369="nie",VLOOKUP(B369,Zoznamy!$R$4:$Z$17,9, FALSE),"Vlož hodnotu emisií")</f>
        <v>Vlož hodnotu emisií</v>
      </c>
      <c r="O369" s="123" t="str">
        <f>IF(ISERROR(VLOOKUP($E369,Zoznamy!$T$4:$Y$44,5,FALSE)),"",VLOOKUP($E369,Zoznamy!$T$4:$Y$44,5,FALSE))</f>
        <v/>
      </c>
      <c r="P369" s="32" t="str">
        <f>IF(ISERROR(VLOOKUP($E369,Zoznamy!$T$4:$Y$44,6,FALSE)),"",VLOOKUP($E369,Zoznamy!$T$4:$Y$44,6,FALSE))</f>
        <v/>
      </c>
    </row>
    <row r="370" spans="1:16" x14ac:dyDescent="0.25">
      <c r="A370" s="12"/>
      <c r="B370" s="18" t="s">
        <v>1119</v>
      </c>
      <c r="C370" s="32" t="s">
        <v>1185</v>
      </c>
      <c r="D370" s="14" t="str">
        <f>IF(ISERROR(VLOOKUP($B370,Zoznamy!$R$4:$S$16,2,FALSE)),"",VLOOKUP($B370,Zoznamy!$R$4:$S$16,2,FALSE))</f>
        <v/>
      </c>
      <c r="E370" s="18" t="s">
        <v>1187</v>
      </c>
      <c r="F370" s="18" t="s">
        <v>1259</v>
      </c>
      <c r="G370" s="12" t="s">
        <v>1153</v>
      </c>
      <c r="H370" s="12" t="s">
        <v>1153</v>
      </c>
      <c r="I370" s="24"/>
      <c r="J370" s="24" t="s">
        <v>1156</v>
      </c>
      <c r="K370" s="77" t="str">
        <f>IF(ISERROR(VLOOKUP($B370&amp;" "&amp;$L370,Zoznamy!$AB$4:$AC$16,2,FALSE)),"",VLOOKUP($B370&amp;" "&amp;$L370,Zoznamy!$AB$4:$AC$16,2,FALSE))</f>
        <v/>
      </c>
      <c r="L370" s="24" t="str">
        <f>IF(ISERROR(VLOOKUP($J370,Zoznamy!$L$4:$M$7,2,FALSE)),"",VLOOKUP($J370,Zoznamy!$L$4:$M$7,2,FALSE))</f>
        <v/>
      </c>
      <c r="M370" s="24" t="str">
        <f t="shared" si="6"/>
        <v/>
      </c>
      <c r="N370" s="72" t="str">
        <f>IF(C370="nie",VLOOKUP(B370,Zoznamy!$R$4:$Z$17,9, FALSE),"Vlož hodnotu emisií")</f>
        <v>Vlož hodnotu emisií</v>
      </c>
      <c r="O370" s="123" t="str">
        <f>IF(ISERROR(VLOOKUP($E370,Zoznamy!$T$4:$Y$44,5,FALSE)),"",VLOOKUP($E370,Zoznamy!$T$4:$Y$44,5,FALSE))</f>
        <v/>
      </c>
      <c r="P370" s="32" t="str">
        <f>IF(ISERROR(VLOOKUP($E370,Zoznamy!$T$4:$Y$44,6,FALSE)),"",VLOOKUP($E370,Zoznamy!$T$4:$Y$44,6,FALSE))</f>
        <v/>
      </c>
    </row>
    <row r="371" spans="1:16" x14ac:dyDescent="0.25">
      <c r="A371" s="12"/>
      <c r="B371" s="18" t="s">
        <v>1119</v>
      </c>
      <c r="C371" s="32" t="s">
        <v>1185</v>
      </c>
      <c r="D371" s="14" t="str">
        <f>IF(ISERROR(VLOOKUP($B371,Zoznamy!$R$4:$S$16,2,FALSE)),"",VLOOKUP($B371,Zoznamy!$R$4:$S$16,2,FALSE))</f>
        <v/>
      </c>
      <c r="E371" s="18" t="s">
        <v>1187</v>
      </c>
      <c r="F371" s="18" t="s">
        <v>1259</v>
      </c>
      <c r="G371" s="12" t="s">
        <v>1153</v>
      </c>
      <c r="H371" s="12" t="s">
        <v>1153</v>
      </c>
      <c r="I371" s="24"/>
      <c r="J371" s="24" t="s">
        <v>1156</v>
      </c>
      <c r="K371" s="77" t="str">
        <f>IF(ISERROR(VLOOKUP($B371&amp;" "&amp;$L371,Zoznamy!$AB$4:$AC$16,2,FALSE)),"",VLOOKUP($B371&amp;" "&amp;$L371,Zoznamy!$AB$4:$AC$16,2,FALSE))</f>
        <v/>
      </c>
      <c r="L371" s="24" t="str">
        <f>IF(ISERROR(VLOOKUP($J371,Zoznamy!$L$4:$M$7,2,FALSE)),"",VLOOKUP($J371,Zoznamy!$L$4:$M$7,2,FALSE))</f>
        <v/>
      </c>
      <c r="M371" s="24" t="str">
        <f t="shared" si="6"/>
        <v/>
      </c>
      <c r="N371" s="72" t="str">
        <f>IF(C371="nie",VLOOKUP(B371,Zoznamy!$R$4:$Z$17,9, FALSE),"Vlož hodnotu emisií")</f>
        <v>Vlož hodnotu emisií</v>
      </c>
      <c r="O371" s="123" t="str">
        <f>IF(ISERROR(VLOOKUP($E371,Zoznamy!$T$4:$Y$44,5,FALSE)),"",VLOOKUP($E371,Zoznamy!$T$4:$Y$44,5,FALSE))</f>
        <v/>
      </c>
      <c r="P371" s="32" t="str">
        <f>IF(ISERROR(VLOOKUP($E371,Zoznamy!$T$4:$Y$44,6,FALSE)),"",VLOOKUP($E371,Zoznamy!$T$4:$Y$44,6,FALSE))</f>
        <v/>
      </c>
    </row>
    <row r="372" spans="1:16" x14ac:dyDescent="0.25">
      <c r="A372" s="12"/>
      <c r="B372" s="18" t="s">
        <v>1119</v>
      </c>
      <c r="C372" s="32" t="s">
        <v>1185</v>
      </c>
      <c r="D372" s="14" t="str">
        <f>IF(ISERROR(VLOOKUP($B372,Zoznamy!$R$4:$S$16,2,FALSE)),"",VLOOKUP($B372,Zoznamy!$R$4:$S$16,2,FALSE))</f>
        <v/>
      </c>
      <c r="E372" s="18" t="s">
        <v>1187</v>
      </c>
      <c r="F372" s="18" t="s">
        <v>1259</v>
      </c>
      <c r="G372" s="12" t="s">
        <v>1153</v>
      </c>
      <c r="H372" s="12" t="s">
        <v>1153</v>
      </c>
      <c r="I372" s="24"/>
      <c r="J372" s="24" t="s">
        <v>1156</v>
      </c>
      <c r="K372" s="77" t="str">
        <f>IF(ISERROR(VLOOKUP($B372&amp;" "&amp;$L372,Zoznamy!$AB$4:$AC$16,2,FALSE)),"",VLOOKUP($B372&amp;" "&amp;$L372,Zoznamy!$AB$4:$AC$16,2,FALSE))</f>
        <v/>
      </c>
      <c r="L372" s="24" t="str">
        <f>IF(ISERROR(VLOOKUP($J372,Zoznamy!$L$4:$M$7,2,FALSE)),"",VLOOKUP($J372,Zoznamy!$L$4:$M$7,2,FALSE))</f>
        <v/>
      </c>
      <c r="M372" s="24" t="str">
        <f t="shared" si="6"/>
        <v/>
      </c>
      <c r="N372" s="72" t="str">
        <f>IF(C372="nie",VLOOKUP(B372,Zoznamy!$R$4:$Z$17,9, FALSE),"Vlož hodnotu emisií")</f>
        <v>Vlož hodnotu emisií</v>
      </c>
      <c r="O372" s="123" t="str">
        <f>IF(ISERROR(VLOOKUP($E372,Zoznamy!$T$4:$Y$44,5,FALSE)),"",VLOOKUP($E372,Zoznamy!$T$4:$Y$44,5,FALSE))</f>
        <v/>
      </c>
      <c r="P372" s="32" t="str">
        <f>IF(ISERROR(VLOOKUP($E372,Zoznamy!$T$4:$Y$44,6,FALSE)),"",VLOOKUP($E372,Zoznamy!$T$4:$Y$44,6,FALSE))</f>
        <v/>
      </c>
    </row>
    <row r="373" spans="1:16" x14ac:dyDescent="0.25">
      <c r="A373" s="12"/>
      <c r="B373" s="18" t="s">
        <v>1119</v>
      </c>
      <c r="C373" s="32" t="s">
        <v>1185</v>
      </c>
      <c r="D373" s="14" t="str">
        <f>IF(ISERROR(VLOOKUP($B373,Zoznamy!$R$4:$S$16,2,FALSE)),"",VLOOKUP($B373,Zoznamy!$R$4:$S$16,2,FALSE))</f>
        <v/>
      </c>
      <c r="E373" s="18" t="s">
        <v>1187</v>
      </c>
      <c r="F373" s="18" t="s">
        <v>1259</v>
      </c>
      <c r="G373" s="12" t="s">
        <v>1153</v>
      </c>
      <c r="H373" s="12" t="s">
        <v>1153</v>
      </c>
      <c r="I373" s="24"/>
      <c r="J373" s="24" t="s">
        <v>1156</v>
      </c>
      <c r="K373" s="77" t="str">
        <f>IF(ISERROR(VLOOKUP($B373&amp;" "&amp;$L373,Zoznamy!$AB$4:$AC$16,2,FALSE)),"",VLOOKUP($B373&amp;" "&amp;$L373,Zoznamy!$AB$4:$AC$16,2,FALSE))</f>
        <v/>
      </c>
      <c r="L373" s="24" t="str">
        <f>IF(ISERROR(VLOOKUP($J373,Zoznamy!$L$4:$M$7,2,FALSE)),"",VLOOKUP($J373,Zoznamy!$L$4:$M$7,2,FALSE))</f>
        <v/>
      </c>
      <c r="M373" s="24" t="str">
        <f t="shared" si="6"/>
        <v/>
      </c>
      <c r="N373" s="72" t="str">
        <f>IF(C373="nie",VLOOKUP(B373,Zoznamy!$R$4:$Z$17,9, FALSE),"Vlož hodnotu emisií")</f>
        <v>Vlož hodnotu emisií</v>
      </c>
      <c r="O373" s="123" t="str">
        <f>IF(ISERROR(VLOOKUP($E373,Zoznamy!$T$4:$Y$44,5,FALSE)),"",VLOOKUP($E373,Zoznamy!$T$4:$Y$44,5,FALSE))</f>
        <v/>
      </c>
      <c r="P373" s="32" t="str">
        <f>IF(ISERROR(VLOOKUP($E373,Zoznamy!$T$4:$Y$44,6,FALSE)),"",VLOOKUP($E373,Zoznamy!$T$4:$Y$44,6,FALSE))</f>
        <v/>
      </c>
    </row>
    <row r="374" spans="1:16" x14ac:dyDescent="0.25">
      <c r="A374" s="12"/>
      <c r="B374" s="18" t="s">
        <v>1119</v>
      </c>
      <c r="C374" s="32" t="s">
        <v>1185</v>
      </c>
      <c r="D374" s="14" t="str">
        <f>IF(ISERROR(VLOOKUP($B374,Zoznamy!$R$4:$S$16,2,FALSE)),"",VLOOKUP($B374,Zoznamy!$R$4:$S$16,2,FALSE))</f>
        <v/>
      </c>
      <c r="E374" s="18" t="s">
        <v>1187</v>
      </c>
      <c r="F374" s="18" t="s">
        <v>1259</v>
      </c>
      <c r="G374" s="12" t="s">
        <v>1153</v>
      </c>
      <c r="H374" s="12" t="s">
        <v>1153</v>
      </c>
      <c r="I374" s="24"/>
      <c r="J374" s="24" t="s">
        <v>1156</v>
      </c>
      <c r="K374" s="77" t="str">
        <f>IF(ISERROR(VLOOKUP($B374&amp;" "&amp;$L374,Zoznamy!$AB$4:$AC$16,2,FALSE)),"",VLOOKUP($B374&amp;" "&amp;$L374,Zoznamy!$AB$4:$AC$16,2,FALSE))</f>
        <v/>
      </c>
      <c r="L374" s="24" t="str">
        <f>IF(ISERROR(VLOOKUP($J374,Zoznamy!$L$4:$M$7,2,FALSE)),"",VLOOKUP($J374,Zoznamy!$L$4:$M$7,2,FALSE))</f>
        <v/>
      </c>
      <c r="M374" s="24" t="str">
        <f t="shared" si="6"/>
        <v/>
      </c>
      <c r="N374" s="72" t="str">
        <f>IF(C374="nie",VLOOKUP(B374,Zoznamy!$R$4:$Z$17,9, FALSE),"Vlož hodnotu emisií")</f>
        <v>Vlož hodnotu emisií</v>
      </c>
      <c r="O374" s="123" t="str">
        <f>IF(ISERROR(VLOOKUP($E374,Zoznamy!$T$4:$Y$44,5,FALSE)),"",VLOOKUP($E374,Zoznamy!$T$4:$Y$44,5,FALSE))</f>
        <v/>
      </c>
      <c r="P374" s="32" t="str">
        <f>IF(ISERROR(VLOOKUP($E374,Zoznamy!$T$4:$Y$44,6,FALSE)),"",VLOOKUP($E374,Zoznamy!$T$4:$Y$44,6,FALSE))</f>
        <v/>
      </c>
    </row>
    <row r="375" spans="1:16" x14ac:dyDescent="0.25">
      <c r="A375" s="12"/>
      <c r="B375" s="18" t="s">
        <v>1119</v>
      </c>
      <c r="C375" s="32" t="s">
        <v>1185</v>
      </c>
      <c r="D375" s="14" t="str">
        <f>IF(ISERROR(VLOOKUP($B375,Zoznamy!$R$4:$S$16,2,FALSE)),"",VLOOKUP($B375,Zoznamy!$R$4:$S$16,2,FALSE))</f>
        <v/>
      </c>
      <c r="E375" s="18" t="s">
        <v>1187</v>
      </c>
      <c r="F375" s="18" t="s">
        <v>1259</v>
      </c>
      <c r="G375" s="12" t="s">
        <v>1153</v>
      </c>
      <c r="H375" s="12" t="s">
        <v>1153</v>
      </c>
      <c r="I375" s="24"/>
      <c r="J375" s="24" t="s">
        <v>1156</v>
      </c>
      <c r="K375" s="77" t="str">
        <f>IF(ISERROR(VLOOKUP($B375&amp;" "&amp;$L375,Zoznamy!$AB$4:$AC$16,2,FALSE)),"",VLOOKUP($B375&amp;" "&amp;$L375,Zoznamy!$AB$4:$AC$16,2,FALSE))</f>
        <v/>
      </c>
      <c r="L375" s="24" t="str">
        <f>IF(ISERROR(VLOOKUP($J375,Zoznamy!$L$4:$M$7,2,FALSE)),"",VLOOKUP($J375,Zoznamy!$L$4:$M$7,2,FALSE))</f>
        <v/>
      </c>
      <c r="M375" s="24" t="str">
        <f t="shared" si="6"/>
        <v/>
      </c>
      <c r="N375" s="72" t="str">
        <f>IF(C375="nie",VLOOKUP(B375,Zoznamy!$R$4:$Z$17,9, FALSE),"Vlož hodnotu emisií")</f>
        <v>Vlož hodnotu emisií</v>
      </c>
      <c r="O375" s="123" t="str">
        <f>IF(ISERROR(VLOOKUP($E375,Zoznamy!$T$4:$Y$44,5,FALSE)),"",VLOOKUP($E375,Zoznamy!$T$4:$Y$44,5,FALSE))</f>
        <v/>
      </c>
      <c r="P375" s="32" t="str">
        <f>IF(ISERROR(VLOOKUP($E375,Zoznamy!$T$4:$Y$44,6,FALSE)),"",VLOOKUP($E375,Zoznamy!$T$4:$Y$44,6,FALSE))</f>
        <v/>
      </c>
    </row>
    <row r="376" spans="1:16" x14ac:dyDescent="0.25">
      <c r="A376" s="12"/>
      <c r="B376" s="18" t="s">
        <v>1119</v>
      </c>
      <c r="C376" s="32" t="s">
        <v>1185</v>
      </c>
      <c r="D376" s="14" t="str">
        <f>IF(ISERROR(VLOOKUP($B376,Zoznamy!$R$4:$S$16,2,FALSE)),"",VLOOKUP($B376,Zoznamy!$R$4:$S$16,2,FALSE))</f>
        <v/>
      </c>
      <c r="E376" s="18" t="s">
        <v>1187</v>
      </c>
      <c r="F376" s="18" t="s">
        <v>1259</v>
      </c>
      <c r="G376" s="12" t="s">
        <v>1153</v>
      </c>
      <c r="H376" s="12" t="s">
        <v>1153</v>
      </c>
      <c r="I376" s="24"/>
      <c r="J376" s="24" t="s">
        <v>1156</v>
      </c>
      <c r="K376" s="77" t="str">
        <f>IF(ISERROR(VLOOKUP($B376&amp;" "&amp;$L376,Zoznamy!$AB$4:$AC$16,2,FALSE)),"",VLOOKUP($B376&amp;" "&amp;$L376,Zoznamy!$AB$4:$AC$16,2,FALSE))</f>
        <v/>
      </c>
      <c r="L376" s="24" t="str">
        <f>IF(ISERROR(VLOOKUP($J376,Zoznamy!$L$4:$M$7,2,FALSE)),"",VLOOKUP($J376,Zoznamy!$L$4:$M$7,2,FALSE))</f>
        <v/>
      </c>
      <c r="M376" s="24" t="str">
        <f t="shared" si="6"/>
        <v/>
      </c>
      <c r="N376" s="72" t="str">
        <f>IF(C376="nie",VLOOKUP(B376,Zoznamy!$R$4:$Z$17,9, FALSE),"Vlož hodnotu emisií")</f>
        <v>Vlož hodnotu emisií</v>
      </c>
      <c r="O376" s="123" t="str">
        <f>IF(ISERROR(VLOOKUP($E376,Zoznamy!$T$4:$Y$44,5,FALSE)),"",VLOOKUP($E376,Zoznamy!$T$4:$Y$44,5,FALSE))</f>
        <v/>
      </c>
      <c r="P376" s="32" t="str">
        <f>IF(ISERROR(VLOOKUP($E376,Zoznamy!$T$4:$Y$44,6,FALSE)),"",VLOOKUP($E376,Zoznamy!$T$4:$Y$44,6,FALSE))</f>
        <v/>
      </c>
    </row>
    <row r="377" spans="1:16" x14ac:dyDescent="0.25">
      <c r="A377" s="12"/>
      <c r="B377" s="18" t="s">
        <v>1119</v>
      </c>
      <c r="C377" s="32" t="s">
        <v>1185</v>
      </c>
      <c r="D377" s="14" t="str">
        <f>IF(ISERROR(VLOOKUP($B377,Zoznamy!$R$4:$S$16,2,FALSE)),"",VLOOKUP($B377,Zoznamy!$R$4:$S$16,2,FALSE))</f>
        <v/>
      </c>
      <c r="E377" s="18" t="s">
        <v>1187</v>
      </c>
      <c r="F377" s="18" t="s">
        <v>1259</v>
      </c>
      <c r="G377" s="12" t="s">
        <v>1153</v>
      </c>
      <c r="H377" s="12" t="s">
        <v>1153</v>
      </c>
      <c r="I377" s="24"/>
      <c r="J377" s="24" t="s">
        <v>1156</v>
      </c>
      <c r="K377" s="77" t="str">
        <f>IF(ISERROR(VLOOKUP($B377&amp;" "&amp;$L377,Zoznamy!$AB$4:$AC$16,2,FALSE)),"",VLOOKUP($B377&amp;" "&amp;$L377,Zoznamy!$AB$4:$AC$16,2,FALSE))</f>
        <v/>
      </c>
      <c r="L377" s="24" t="str">
        <f>IF(ISERROR(VLOOKUP($J377,Zoznamy!$L$4:$M$7,2,FALSE)),"",VLOOKUP($J377,Zoznamy!$L$4:$M$7,2,FALSE))</f>
        <v/>
      </c>
      <c r="M377" s="24" t="str">
        <f t="shared" si="6"/>
        <v/>
      </c>
      <c r="N377" s="72" t="str">
        <f>IF(C377="nie",VLOOKUP(B377,Zoznamy!$R$4:$Z$17,9, FALSE),"Vlož hodnotu emisií")</f>
        <v>Vlož hodnotu emisií</v>
      </c>
      <c r="O377" s="123" t="str">
        <f>IF(ISERROR(VLOOKUP($E377,Zoznamy!$T$4:$Y$44,5,FALSE)),"",VLOOKUP($E377,Zoznamy!$T$4:$Y$44,5,FALSE))</f>
        <v/>
      </c>
      <c r="P377" s="32" t="str">
        <f>IF(ISERROR(VLOOKUP($E377,Zoznamy!$T$4:$Y$44,6,FALSE)),"",VLOOKUP($E377,Zoznamy!$T$4:$Y$44,6,FALSE))</f>
        <v/>
      </c>
    </row>
    <row r="378" spans="1:16" x14ac:dyDescent="0.25">
      <c r="A378" s="12"/>
      <c r="B378" s="18" t="s">
        <v>1119</v>
      </c>
      <c r="C378" s="32" t="s">
        <v>1185</v>
      </c>
      <c r="D378" s="14" t="str">
        <f>IF(ISERROR(VLOOKUP($B378,Zoznamy!$R$4:$S$16,2,FALSE)),"",VLOOKUP($B378,Zoznamy!$R$4:$S$16,2,FALSE))</f>
        <v/>
      </c>
      <c r="E378" s="18" t="s">
        <v>1187</v>
      </c>
      <c r="F378" s="18" t="s">
        <v>1259</v>
      </c>
      <c r="G378" s="12" t="s">
        <v>1153</v>
      </c>
      <c r="H378" s="12" t="s">
        <v>1153</v>
      </c>
      <c r="I378" s="24"/>
      <c r="J378" s="24" t="s">
        <v>1156</v>
      </c>
      <c r="K378" s="77" t="str">
        <f>IF(ISERROR(VLOOKUP($B378&amp;" "&amp;$L378,Zoznamy!$AB$4:$AC$16,2,FALSE)),"",VLOOKUP($B378&amp;" "&amp;$L378,Zoznamy!$AB$4:$AC$16,2,FALSE))</f>
        <v/>
      </c>
      <c r="L378" s="24" t="str">
        <f>IF(ISERROR(VLOOKUP($J378,Zoznamy!$L$4:$M$7,2,FALSE)),"",VLOOKUP($J378,Zoznamy!$L$4:$M$7,2,FALSE))</f>
        <v/>
      </c>
      <c r="M378" s="24" t="str">
        <f t="shared" si="6"/>
        <v/>
      </c>
      <c r="N378" s="72" t="str">
        <f>IF(C378="nie",VLOOKUP(B378,Zoznamy!$R$4:$Z$17,9, FALSE),"Vlož hodnotu emisií")</f>
        <v>Vlož hodnotu emisií</v>
      </c>
      <c r="O378" s="123" t="str">
        <f>IF(ISERROR(VLOOKUP($E378,Zoznamy!$T$4:$Y$44,5,FALSE)),"",VLOOKUP($E378,Zoznamy!$T$4:$Y$44,5,FALSE))</f>
        <v/>
      </c>
      <c r="P378" s="32" t="str">
        <f>IF(ISERROR(VLOOKUP($E378,Zoznamy!$T$4:$Y$44,6,FALSE)),"",VLOOKUP($E378,Zoznamy!$T$4:$Y$44,6,FALSE))</f>
        <v/>
      </c>
    </row>
    <row r="379" spans="1:16" x14ac:dyDescent="0.25">
      <c r="A379" s="12"/>
      <c r="B379" s="18" t="s">
        <v>1119</v>
      </c>
      <c r="C379" s="32" t="s">
        <v>1185</v>
      </c>
      <c r="D379" s="14" t="str">
        <f>IF(ISERROR(VLOOKUP($B379,Zoznamy!$R$4:$S$16,2,FALSE)),"",VLOOKUP($B379,Zoznamy!$R$4:$S$16,2,FALSE))</f>
        <v/>
      </c>
      <c r="E379" s="18" t="s">
        <v>1187</v>
      </c>
      <c r="F379" s="18" t="s">
        <v>1259</v>
      </c>
      <c r="G379" s="12" t="s">
        <v>1153</v>
      </c>
      <c r="H379" s="12" t="s">
        <v>1153</v>
      </c>
      <c r="I379" s="24"/>
      <c r="J379" s="24" t="s">
        <v>1156</v>
      </c>
      <c r="K379" s="77" t="str">
        <f>IF(ISERROR(VLOOKUP($B379&amp;" "&amp;$L379,Zoznamy!$AB$4:$AC$16,2,FALSE)),"",VLOOKUP($B379&amp;" "&amp;$L379,Zoznamy!$AB$4:$AC$16,2,FALSE))</f>
        <v/>
      </c>
      <c r="L379" s="24" t="str">
        <f>IF(ISERROR(VLOOKUP($J379,Zoznamy!$L$4:$M$7,2,FALSE)),"",VLOOKUP($J379,Zoznamy!$L$4:$M$7,2,FALSE))</f>
        <v/>
      </c>
      <c r="M379" s="24" t="str">
        <f t="shared" si="6"/>
        <v/>
      </c>
      <c r="N379" s="72" t="str">
        <f>IF(C379="nie",VLOOKUP(B379,Zoznamy!$R$4:$Z$17,9, FALSE),"Vlož hodnotu emisií")</f>
        <v>Vlož hodnotu emisií</v>
      </c>
      <c r="O379" s="123" t="str">
        <f>IF(ISERROR(VLOOKUP($E379,Zoznamy!$T$4:$Y$44,5,FALSE)),"",VLOOKUP($E379,Zoznamy!$T$4:$Y$44,5,FALSE))</f>
        <v/>
      </c>
      <c r="P379" s="32" t="str">
        <f>IF(ISERROR(VLOOKUP($E379,Zoznamy!$T$4:$Y$44,6,FALSE)),"",VLOOKUP($E379,Zoznamy!$T$4:$Y$44,6,FALSE))</f>
        <v/>
      </c>
    </row>
    <row r="380" spans="1:16" x14ac:dyDescent="0.25">
      <c r="A380" s="12"/>
      <c r="B380" s="18" t="s">
        <v>1119</v>
      </c>
      <c r="C380" s="32" t="s">
        <v>1185</v>
      </c>
      <c r="D380" s="14" t="str">
        <f>IF(ISERROR(VLOOKUP($B380,Zoznamy!$R$4:$S$16,2,FALSE)),"",VLOOKUP($B380,Zoznamy!$R$4:$S$16,2,FALSE))</f>
        <v/>
      </c>
      <c r="E380" s="18" t="s">
        <v>1187</v>
      </c>
      <c r="F380" s="18" t="s">
        <v>1259</v>
      </c>
      <c r="G380" s="12" t="s">
        <v>1153</v>
      </c>
      <c r="H380" s="12" t="s">
        <v>1153</v>
      </c>
      <c r="I380" s="24"/>
      <c r="J380" s="24" t="s">
        <v>1156</v>
      </c>
      <c r="K380" s="77" t="str">
        <f>IF(ISERROR(VLOOKUP($B380&amp;" "&amp;$L380,Zoznamy!$AB$4:$AC$16,2,FALSE)),"",VLOOKUP($B380&amp;" "&amp;$L380,Zoznamy!$AB$4:$AC$16,2,FALSE))</f>
        <v/>
      </c>
      <c r="L380" s="24" t="str">
        <f>IF(ISERROR(VLOOKUP($J380,Zoznamy!$L$4:$M$7,2,FALSE)),"",VLOOKUP($J380,Zoznamy!$L$4:$M$7,2,FALSE))</f>
        <v/>
      </c>
      <c r="M380" s="24" t="str">
        <f t="shared" si="6"/>
        <v/>
      </c>
      <c r="N380" s="72" t="str">
        <f>IF(C380="nie",VLOOKUP(B380,Zoznamy!$R$4:$Z$17,9, FALSE),"Vlož hodnotu emisií")</f>
        <v>Vlož hodnotu emisií</v>
      </c>
      <c r="O380" s="123" t="str">
        <f>IF(ISERROR(VLOOKUP($E380,Zoznamy!$T$4:$Y$44,5,FALSE)),"",VLOOKUP($E380,Zoznamy!$T$4:$Y$44,5,FALSE))</f>
        <v/>
      </c>
      <c r="P380" s="32" t="str">
        <f>IF(ISERROR(VLOOKUP($E380,Zoznamy!$T$4:$Y$44,6,FALSE)),"",VLOOKUP($E380,Zoznamy!$T$4:$Y$44,6,FALSE))</f>
        <v/>
      </c>
    </row>
    <row r="381" spans="1:16" x14ac:dyDescent="0.25">
      <c r="A381" s="12"/>
      <c r="B381" s="18" t="s">
        <v>1119</v>
      </c>
      <c r="C381" s="32" t="s">
        <v>1185</v>
      </c>
      <c r="D381" s="14" t="str">
        <f>IF(ISERROR(VLOOKUP($B381,Zoznamy!$R$4:$S$16,2,FALSE)),"",VLOOKUP($B381,Zoznamy!$R$4:$S$16,2,FALSE))</f>
        <v/>
      </c>
      <c r="E381" s="18" t="s">
        <v>1187</v>
      </c>
      <c r="F381" s="18" t="s">
        <v>1259</v>
      </c>
      <c r="G381" s="12" t="s">
        <v>1153</v>
      </c>
      <c r="H381" s="12" t="s">
        <v>1153</v>
      </c>
      <c r="I381" s="24"/>
      <c r="J381" s="24" t="s">
        <v>1156</v>
      </c>
      <c r="K381" s="77" t="str">
        <f>IF(ISERROR(VLOOKUP($B381&amp;" "&amp;$L381,Zoznamy!$AB$4:$AC$16,2,FALSE)),"",VLOOKUP($B381&amp;" "&amp;$L381,Zoznamy!$AB$4:$AC$16,2,FALSE))</f>
        <v/>
      </c>
      <c r="L381" s="24" t="str">
        <f>IF(ISERROR(VLOOKUP($J381,Zoznamy!$L$4:$M$7,2,FALSE)),"",VLOOKUP($J381,Zoznamy!$L$4:$M$7,2,FALSE))</f>
        <v/>
      </c>
      <c r="M381" s="24" t="str">
        <f t="shared" si="6"/>
        <v/>
      </c>
      <c r="N381" s="72" t="str">
        <f>IF(C381="nie",VLOOKUP(B381,Zoznamy!$R$4:$Z$17,9, FALSE),"Vlož hodnotu emisií")</f>
        <v>Vlož hodnotu emisií</v>
      </c>
      <c r="O381" s="123" t="str">
        <f>IF(ISERROR(VLOOKUP($E381,Zoznamy!$T$4:$Y$44,5,FALSE)),"",VLOOKUP($E381,Zoznamy!$T$4:$Y$44,5,FALSE))</f>
        <v/>
      </c>
      <c r="P381" s="32" t="str">
        <f>IF(ISERROR(VLOOKUP($E381,Zoznamy!$T$4:$Y$44,6,FALSE)),"",VLOOKUP($E381,Zoznamy!$T$4:$Y$44,6,FALSE))</f>
        <v/>
      </c>
    </row>
    <row r="382" spans="1:16" x14ac:dyDescent="0.25">
      <c r="A382" s="12"/>
      <c r="B382" s="18" t="s">
        <v>1119</v>
      </c>
      <c r="C382" s="32" t="s">
        <v>1185</v>
      </c>
      <c r="D382" s="14" t="str">
        <f>IF(ISERROR(VLOOKUP($B382,Zoznamy!$R$4:$S$16,2,FALSE)),"",VLOOKUP($B382,Zoznamy!$R$4:$S$16,2,FALSE))</f>
        <v/>
      </c>
      <c r="E382" s="18" t="s">
        <v>1187</v>
      </c>
      <c r="F382" s="18" t="s">
        <v>1259</v>
      </c>
      <c r="G382" s="12" t="s">
        <v>1153</v>
      </c>
      <c r="H382" s="12" t="s">
        <v>1153</v>
      </c>
      <c r="I382" s="24"/>
      <c r="J382" s="24" t="s">
        <v>1156</v>
      </c>
      <c r="K382" s="77" t="str">
        <f>IF(ISERROR(VLOOKUP($B382&amp;" "&amp;$L382,Zoznamy!$AB$4:$AC$16,2,FALSE)),"",VLOOKUP($B382&amp;" "&amp;$L382,Zoznamy!$AB$4:$AC$16,2,FALSE))</f>
        <v/>
      </c>
      <c r="L382" s="24" t="str">
        <f>IF(ISERROR(VLOOKUP($J382,Zoznamy!$L$4:$M$7,2,FALSE)),"",VLOOKUP($J382,Zoznamy!$L$4:$M$7,2,FALSE))</f>
        <v/>
      </c>
      <c r="M382" s="24" t="str">
        <f t="shared" si="6"/>
        <v/>
      </c>
      <c r="N382" s="72" t="str">
        <f>IF(C382="nie",VLOOKUP(B382,Zoznamy!$R$4:$Z$17,9, FALSE),"Vlož hodnotu emisií")</f>
        <v>Vlož hodnotu emisií</v>
      </c>
      <c r="O382" s="123" t="str">
        <f>IF(ISERROR(VLOOKUP($E382,Zoznamy!$T$4:$Y$44,5,FALSE)),"",VLOOKUP($E382,Zoznamy!$T$4:$Y$44,5,FALSE))</f>
        <v/>
      </c>
      <c r="P382" s="32" t="str">
        <f>IF(ISERROR(VLOOKUP($E382,Zoznamy!$T$4:$Y$44,6,FALSE)),"",VLOOKUP($E382,Zoznamy!$T$4:$Y$44,6,FALSE))</f>
        <v/>
      </c>
    </row>
    <row r="383" spans="1:16" x14ac:dyDescent="0.25">
      <c r="A383" s="12"/>
      <c r="B383" s="18" t="s">
        <v>1119</v>
      </c>
      <c r="C383" s="32" t="s">
        <v>1185</v>
      </c>
      <c r="D383" s="14" t="str">
        <f>IF(ISERROR(VLOOKUP($B383,Zoznamy!$R$4:$S$16,2,FALSE)),"",VLOOKUP($B383,Zoznamy!$R$4:$S$16,2,FALSE))</f>
        <v/>
      </c>
      <c r="E383" s="18" t="s">
        <v>1187</v>
      </c>
      <c r="F383" s="18" t="s">
        <v>1259</v>
      </c>
      <c r="G383" s="12" t="s">
        <v>1153</v>
      </c>
      <c r="H383" s="12" t="s">
        <v>1153</v>
      </c>
      <c r="I383" s="24"/>
      <c r="J383" s="24" t="s">
        <v>1156</v>
      </c>
      <c r="K383" s="77" t="str">
        <f>IF(ISERROR(VLOOKUP($B383&amp;" "&amp;$L383,Zoznamy!$AB$4:$AC$16,2,FALSE)),"",VLOOKUP($B383&amp;" "&amp;$L383,Zoznamy!$AB$4:$AC$16,2,FALSE))</f>
        <v/>
      </c>
      <c r="L383" s="24" t="str">
        <f>IF(ISERROR(VLOOKUP($J383,Zoznamy!$L$4:$M$7,2,FALSE)),"",VLOOKUP($J383,Zoznamy!$L$4:$M$7,2,FALSE))</f>
        <v/>
      </c>
      <c r="M383" s="24" t="str">
        <f t="shared" si="6"/>
        <v/>
      </c>
      <c r="N383" s="72" t="str">
        <f>IF(C383="nie",VLOOKUP(B383,Zoznamy!$R$4:$Z$17,9, FALSE),"Vlož hodnotu emisií")</f>
        <v>Vlož hodnotu emisií</v>
      </c>
      <c r="O383" s="123" t="str">
        <f>IF(ISERROR(VLOOKUP($E383,Zoznamy!$T$4:$Y$44,5,FALSE)),"",VLOOKUP($E383,Zoznamy!$T$4:$Y$44,5,FALSE))</f>
        <v/>
      </c>
      <c r="P383" s="32" t="str">
        <f>IF(ISERROR(VLOOKUP($E383,Zoznamy!$T$4:$Y$44,6,FALSE)),"",VLOOKUP($E383,Zoznamy!$T$4:$Y$44,6,FALSE))</f>
        <v/>
      </c>
    </row>
    <row r="384" spans="1:16" x14ac:dyDescent="0.25">
      <c r="A384" s="12"/>
      <c r="B384" s="18" t="s">
        <v>1119</v>
      </c>
      <c r="C384" s="32" t="s">
        <v>1185</v>
      </c>
      <c r="D384" s="14" t="str">
        <f>IF(ISERROR(VLOOKUP($B384,Zoznamy!$R$4:$S$16,2,FALSE)),"",VLOOKUP($B384,Zoznamy!$R$4:$S$16,2,FALSE))</f>
        <v/>
      </c>
      <c r="E384" s="18" t="s">
        <v>1187</v>
      </c>
      <c r="F384" s="18" t="s">
        <v>1259</v>
      </c>
      <c r="G384" s="12" t="s">
        <v>1153</v>
      </c>
      <c r="H384" s="12" t="s">
        <v>1153</v>
      </c>
      <c r="I384" s="24"/>
      <c r="J384" s="24" t="s">
        <v>1156</v>
      </c>
      <c r="K384" s="77" t="str">
        <f>IF(ISERROR(VLOOKUP($B384&amp;" "&amp;$L384,Zoznamy!$AB$4:$AC$16,2,FALSE)),"",VLOOKUP($B384&amp;" "&amp;$L384,Zoznamy!$AB$4:$AC$16,2,FALSE))</f>
        <v/>
      </c>
      <c r="L384" s="24" t="str">
        <f>IF(ISERROR(VLOOKUP($J384,Zoznamy!$L$4:$M$7,2,FALSE)),"",VLOOKUP($J384,Zoznamy!$L$4:$M$7,2,FALSE))</f>
        <v/>
      </c>
      <c r="M384" s="24" t="str">
        <f t="shared" si="6"/>
        <v/>
      </c>
      <c r="N384" s="72" t="str">
        <f>IF(C384="nie",VLOOKUP(B384,Zoznamy!$R$4:$Z$17,9, FALSE),"Vlož hodnotu emisií")</f>
        <v>Vlož hodnotu emisií</v>
      </c>
      <c r="O384" s="123" t="str">
        <f>IF(ISERROR(VLOOKUP($E384,Zoznamy!$T$4:$Y$44,5,FALSE)),"",VLOOKUP($E384,Zoznamy!$T$4:$Y$44,5,FALSE))</f>
        <v/>
      </c>
      <c r="P384" s="32" t="str">
        <f>IF(ISERROR(VLOOKUP($E384,Zoznamy!$T$4:$Y$44,6,FALSE)),"",VLOOKUP($E384,Zoznamy!$T$4:$Y$44,6,FALSE))</f>
        <v/>
      </c>
    </row>
    <row r="385" spans="1:16" x14ac:dyDescent="0.25">
      <c r="A385" s="12"/>
      <c r="B385" s="18" t="s">
        <v>1119</v>
      </c>
      <c r="C385" s="32" t="s">
        <v>1185</v>
      </c>
      <c r="D385" s="14" t="str">
        <f>IF(ISERROR(VLOOKUP($B385,Zoznamy!$R$4:$S$16,2,FALSE)),"",VLOOKUP($B385,Zoznamy!$R$4:$S$16,2,FALSE))</f>
        <v/>
      </c>
      <c r="E385" s="18" t="s">
        <v>1187</v>
      </c>
      <c r="F385" s="18" t="s">
        <v>1259</v>
      </c>
      <c r="G385" s="12" t="s">
        <v>1153</v>
      </c>
      <c r="H385" s="12" t="s">
        <v>1153</v>
      </c>
      <c r="I385" s="24"/>
      <c r="J385" s="24" t="s">
        <v>1156</v>
      </c>
      <c r="K385" s="77" t="str">
        <f>IF(ISERROR(VLOOKUP($B385&amp;" "&amp;$L385,Zoznamy!$AB$4:$AC$16,2,FALSE)),"",VLOOKUP($B385&amp;" "&amp;$L385,Zoznamy!$AB$4:$AC$16,2,FALSE))</f>
        <v/>
      </c>
      <c r="L385" s="24" t="str">
        <f>IF(ISERROR(VLOOKUP($J385,Zoznamy!$L$4:$M$7,2,FALSE)),"",VLOOKUP($J385,Zoznamy!$L$4:$M$7,2,FALSE))</f>
        <v/>
      </c>
      <c r="M385" s="24" t="str">
        <f t="shared" si="6"/>
        <v/>
      </c>
      <c r="N385" s="72" t="str">
        <f>IF(C385="nie",VLOOKUP(B385,Zoznamy!$R$4:$Z$17,9, FALSE),"Vlož hodnotu emisií")</f>
        <v>Vlož hodnotu emisií</v>
      </c>
      <c r="O385" s="123" t="str">
        <f>IF(ISERROR(VLOOKUP($E385,Zoznamy!$T$4:$Y$44,5,FALSE)),"",VLOOKUP($E385,Zoznamy!$T$4:$Y$44,5,FALSE))</f>
        <v/>
      </c>
      <c r="P385" s="32" t="str">
        <f>IF(ISERROR(VLOOKUP($E385,Zoznamy!$T$4:$Y$44,6,FALSE)),"",VLOOKUP($E385,Zoznamy!$T$4:$Y$44,6,FALSE))</f>
        <v/>
      </c>
    </row>
    <row r="386" spans="1:16" x14ac:dyDescent="0.25">
      <c r="A386" s="12"/>
      <c r="B386" s="18" t="s">
        <v>1119</v>
      </c>
      <c r="C386" s="32" t="s">
        <v>1185</v>
      </c>
      <c r="D386" s="14" t="str">
        <f>IF(ISERROR(VLOOKUP($B386,Zoznamy!$R$4:$S$16,2,FALSE)),"",VLOOKUP($B386,Zoznamy!$R$4:$S$16,2,FALSE))</f>
        <v/>
      </c>
      <c r="E386" s="18" t="s">
        <v>1187</v>
      </c>
      <c r="F386" s="18" t="s">
        <v>1259</v>
      </c>
      <c r="G386" s="12" t="s">
        <v>1153</v>
      </c>
      <c r="H386" s="12" t="s">
        <v>1153</v>
      </c>
      <c r="I386" s="24"/>
      <c r="J386" s="24" t="s">
        <v>1156</v>
      </c>
      <c r="K386" s="77" t="str">
        <f>IF(ISERROR(VLOOKUP($B386&amp;" "&amp;$L386,Zoznamy!$AB$4:$AC$16,2,FALSE)),"",VLOOKUP($B386&amp;" "&amp;$L386,Zoznamy!$AB$4:$AC$16,2,FALSE))</f>
        <v/>
      </c>
      <c r="L386" s="24" t="str">
        <f>IF(ISERROR(VLOOKUP($J386,Zoznamy!$L$4:$M$7,2,FALSE)),"",VLOOKUP($J386,Zoznamy!$L$4:$M$7,2,FALSE))</f>
        <v/>
      </c>
      <c r="M386" s="24" t="str">
        <f t="shared" si="6"/>
        <v/>
      </c>
      <c r="N386" s="72" t="str">
        <f>IF(C386="nie",VLOOKUP(B386,Zoznamy!$R$4:$Z$17,9, FALSE),"Vlož hodnotu emisií")</f>
        <v>Vlož hodnotu emisií</v>
      </c>
      <c r="O386" s="123" t="str">
        <f>IF(ISERROR(VLOOKUP($E386,Zoznamy!$T$4:$Y$44,5,FALSE)),"",VLOOKUP($E386,Zoznamy!$T$4:$Y$44,5,FALSE))</f>
        <v/>
      </c>
      <c r="P386" s="32" t="str">
        <f>IF(ISERROR(VLOOKUP($E386,Zoznamy!$T$4:$Y$44,6,FALSE)),"",VLOOKUP($E386,Zoznamy!$T$4:$Y$44,6,FALSE))</f>
        <v/>
      </c>
    </row>
    <row r="387" spans="1:16" x14ac:dyDescent="0.25">
      <c r="A387" s="12"/>
      <c r="B387" s="18" t="s">
        <v>1119</v>
      </c>
      <c r="C387" s="32" t="s">
        <v>1185</v>
      </c>
      <c r="D387" s="14" t="str">
        <f>IF(ISERROR(VLOOKUP($B387,Zoznamy!$R$4:$S$16,2,FALSE)),"",VLOOKUP($B387,Zoznamy!$R$4:$S$16,2,FALSE))</f>
        <v/>
      </c>
      <c r="E387" s="18" t="s">
        <v>1187</v>
      </c>
      <c r="F387" s="18" t="s">
        <v>1259</v>
      </c>
      <c r="G387" s="12" t="s">
        <v>1153</v>
      </c>
      <c r="H387" s="12" t="s">
        <v>1153</v>
      </c>
      <c r="I387" s="24"/>
      <c r="J387" s="24" t="s">
        <v>1156</v>
      </c>
      <c r="K387" s="77" t="str">
        <f>IF(ISERROR(VLOOKUP($B387&amp;" "&amp;$L387,Zoznamy!$AB$4:$AC$16,2,FALSE)),"",VLOOKUP($B387&amp;" "&amp;$L387,Zoznamy!$AB$4:$AC$16,2,FALSE))</f>
        <v/>
      </c>
      <c r="L387" s="24" t="str">
        <f>IF(ISERROR(VLOOKUP($J387,Zoznamy!$L$4:$M$7,2,FALSE)),"",VLOOKUP($J387,Zoznamy!$L$4:$M$7,2,FALSE))</f>
        <v/>
      </c>
      <c r="M387" s="24" t="str">
        <f t="shared" si="6"/>
        <v/>
      </c>
      <c r="N387" s="72" t="str">
        <f>IF(C387="nie",VLOOKUP(B387,Zoznamy!$R$4:$Z$17,9, FALSE),"Vlož hodnotu emisií")</f>
        <v>Vlož hodnotu emisií</v>
      </c>
      <c r="O387" s="123" t="str">
        <f>IF(ISERROR(VLOOKUP($E387,Zoznamy!$T$4:$Y$44,5,FALSE)),"",VLOOKUP($E387,Zoznamy!$T$4:$Y$44,5,FALSE))</f>
        <v/>
      </c>
      <c r="P387" s="32" t="str">
        <f>IF(ISERROR(VLOOKUP($E387,Zoznamy!$T$4:$Y$44,6,FALSE)),"",VLOOKUP($E387,Zoznamy!$T$4:$Y$44,6,FALSE))</f>
        <v/>
      </c>
    </row>
    <row r="388" spans="1:16" x14ac:dyDescent="0.25">
      <c r="A388" s="12"/>
      <c r="B388" s="18" t="s">
        <v>1119</v>
      </c>
      <c r="C388" s="32" t="s">
        <v>1185</v>
      </c>
      <c r="D388" s="14" t="str">
        <f>IF(ISERROR(VLOOKUP($B388,Zoznamy!$R$4:$S$16,2,FALSE)),"",VLOOKUP($B388,Zoznamy!$R$4:$S$16,2,FALSE))</f>
        <v/>
      </c>
      <c r="E388" s="18" t="s">
        <v>1187</v>
      </c>
      <c r="F388" s="18" t="s">
        <v>1259</v>
      </c>
      <c r="G388" s="12" t="s">
        <v>1153</v>
      </c>
      <c r="H388" s="12" t="s">
        <v>1153</v>
      </c>
      <c r="I388" s="24"/>
      <c r="J388" s="24" t="s">
        <v>1156</v>
      </c>
      <c r="K388" s="77" t="str">
        <f>IF(ISERROR(VLOOKUP($B388&amp;" "&amp;$L388,Zoznamy!$AB$4:$AC$16,2,FALSE)),"",VLOOKUP($B388&amp;" "&amp;$L388,Zoznamy!$AB$4:$AC$16,2,FALSE))</f>
        <v/>
      </c>
      <c r="L388" s="24" t="str">
        <f>IF(ISERROR(VLOOKUP($J388,Zoznamy!$L$4:$M$7,2,FALSE)),"",VLOOKUP($J388,Zoznamy!$L$4:$M$7,2,FALSE))</f>
        <v/>
      </c>
      <c r="M388" s="24" t="str">
        <f t="shared" si="6"/>
        <v/>
      </c>
      <c r="N388" s="72" t="str">
        <f>IF(C388="nie",VLOOKUP(B388,Zoznamy!$R$4:$Z$17,9, FALSE),"Vlož hodnotu emisií")</f>
        <v>Vlož hodnotu emisií</v>
      </c>
      <c r="O388" s="123" t="str">
        <f>IF(ISERROR(VLOOKUP($E388,Zoznamy!$T$4:$Y$44,5,FALSE)),"",VLOOKUP($E388,Zoznamy!$T$4:$Y$44,5,FALSE))</f>
        <v/>
      </c>
      <c r="P388" s="32" t="str">
        <f>IF(ISERROR(VLOOKUP($E388,Zoznamy!$T$4:$Y$44,6,FALSE)),"",VLOOKUP($E388,Zoznamy!$T$4:$Y$44,6,FALSE))</f>
        <v/>
      </c>
    </row>
    <row r="389" spans="1:16" x14ac:dyDescent="0.25">
      <c r="A389" s="12"/>
      <c r="B389" s="18" t="s">
        <v>1119</v>
      </c>
      <c r="C389" s="32" t="s">
        <v>1185</v>
      </c>
      <c r="D389" s="14" t="str">
        <f>IF(ISERROR(VLOOKUP($B389,Zoznamy!$R$4:$S$16,2,FALSE)),"",VLOOKUP($B389,Zoznamy!$R$4:$S$16,2,FALSE))</f>
        <v/>
      </c>
      <c r="E389" s="18" t="s">
        <v>1187</v>
      </c>
      <c r="F389" s="18" t="s">
        <v>1259</v>
      </c>
      <c r="G389" s="12" t="s">
        <v>1153</v>
      </c>
      <c r="H389" s="12" t="s">
        <v>1153</v>
      </c>
      <c r="I389" s="24"/>
      <c r="J389" s="24" t="s">
        <v>1156</v>
      </c>
      <c r="K389" s="77" t="str">
        <f>IF(ISERROR(VLOOKUP($B389&amp;" "&amp;$L389,Zoznamy!$AB$4:$AC$16,2,FALSE)),"",VLOOKUP($B389&amp;" "&amp;$L389,Zoznamy!$AB$4:$AC$16,2,FALSE))</f>
        <v/>
      </c>
      <c r="L389" s="24" t="str">
        <f>IF(ISERROR(VLOOKUP($J389,Zoznamy!$L$4:$M$7,2,FALSE)),"",VLOOKUP($J389,Zoznamy!$L$4:$M$7,2,FALSE))</f>
        <v/>
      </c>
      <c r="M389" s="24" t="str">
        <f t="shared" si="6"/>
        <v/>
      </c>
      <c r="N389" s="72" t="str">
        <f>IF(C389="nie",VLOOKUP(B389,Zoznamy!$R$4:$Z$17,9, FALSE),"Vlož hodnotu emisií")</f>
        <v>Vlož hodnotu emisií</v>
      </c>
      <c r="O389" s="123" t="str">
        <f>IF(ISERROR(VLOOKUP($E389,Zoznamy!$T$4:$Y$44,5,FALSE)),"",VLOOKUP($E389,Zoznamy!$T$4:$Y$44,5,FALSE))</f>
        <v/>
      </c>
      <c r="P389" s="32" t="str">
        <f>IF(ISERROR(VLOOKUP($E389,Zoznamy!$T$4:$Y$44,6,FALSE)),"",VLOOKUP($E389,Zoznamy!$T$4:$Y$44,6,FALSE))</f>
        <v/>
      </c>
    </row>
    <row r="390" spans="1:16" x14ac:dyDescent="0.25">
      <c r="A390" s="12"/>
      <c r="B390" s="18" t="s">
        <v>1119</v>
      </c>
      <c r="C390" s="32" t="s">
        <v>1185</v>
      </c>
      <c r="D390" s="14" t="str">
        <f>IF(ISERROR(VLOOKUP($B390,Zoznamy!$R$4:$S$16,2,FALSE)),"",VLOOKUP($B390,Zoznamy!$R$4:$S$16,2,FALSE))</f>
        <v/>
      </c>
      <c r="E390" s="18" t="s">
        <v>1187</v>
      </c>
      <c r="F390" s="18" t="s">
        <v>1259</v>
      </c>
      <c r="G390" s="12" t="s">
        <v>1153</v>
      </c>
      <c r="H390" s="12" t="s">
        <v>1153</v>
      </c>
      <c r="I390" s="24"/>
      <c r="J390" s="24" t="s">
        <v>1156</v>
      </c>
      <c r="K390" s="77" t="str">
        <f>IF(ISERROR(VLOOKUP($B390&amp;" "&amp;$L390,Zoznamy!$AB$4:$AC$16,2,FALSE)),"",VLOOKUP($B390&amp;" "&amp;$L390,Zoznamy!$AB$4:$AC$16,2,FALSE))</f>
        <v/>
      </c>
      <c r="L390" s="24" t="str">
        <f>IF(ISERROR(VLOOKUP($J390,Zoznamy!$L$4:$M$7,2,FALSE)),"",VLOOKUP($J390,Zoznamy!$L$4:$M$7,2,FALSE))</f>
        <v/>
      </c>
      <c r="M390" s="24" t="str">
        <f t="shared" si="6"/>
        <v/>
      </c>
      <c r="N390" s="72" t="str">
        <f>IF(C390="nie",VLOOKUP(B390,Zoznamy!$R$4:$Z$17,9, FALSE),"Vlož hodnotu emisií")</f>
        <v>Vlož hodnotu emisií</v>
      </c>
      <c r="O390" s="123" t="str">
        <f>IF(ISERROR(VLOOKUP($E390,Zoznamy!$T$4:$Y$44,5,FALSE)),"",VLOOKUP($E390,Zoznamy!$T$4:$Y$44,5,FALSE))</f>
        <v/>
      </c>
      <c r="P390" s="32" t="str">
        <f>IF(ISERROR(VLOOKUP($E390,Zoznamy!$T$4:$Y$44,6,FALSE)),"",VLOOKUP($E390,Zoznamy!$T$4:$Y$44,6,FALSE))</f>
        <v/>
      </c>
    </row>
    <row r="391" spans="1:16" x14ac:dyDescent="0.25">
      <c r="A391" s="12"/>
      <c r="B391" s="18" t="s">
        <v>1119</v>
      </c>
      <c r="C391" s="32" t="s">
        <v>1185</v>
      </c>
      <c r="D391" s="14" t="str">
        <f>IF(ISERROR(VLOOKUP($B391,Zoznamy!$R$4:$S$16,2,FALSE)),"",VLOOKUP($B391,Zoznamy!$R$4:$S$16,2,FALSE))</f>
        <v/>
      </c>
      <c r="E391" s="18" t="s">
        <v>1187</v>
      </c>
      <c r="F391" s="18" t="s">
        <v>1259</v>
      </c>
      <c r="G391" s="12" t="s">
        <v>1153</v>
      </c>
      <c r="H391" s="12" t="s">
        <v>1153</v>
      </c>
      <c r="I391" s="24"/>
      <c r="J391" s="24" t="s">
        <v>1156</v>
      </c>
      <c r="K391" s="77" t="str">
        <f>IF(ISERROR(VLOOKUP($B391&amp;" "&amp;$L391,Zoznamy!$AB$4:$AC$16,2,FALSE)),"",VLOOKUP($B391&amp;" "&amp;$L391,Zoznamy!$AB$4:$AC$16,2,FALSE))</f>
        <v/>
      </c>
      <c r="L391" s="24" t="str">
        <f>IF(ISERROR(VLOOKUP($J391,Zoznamy!$L$4:$M$7,2,FALSE)),"",VLOOKUP($J391,Zoznamy!$L$4:$M$7,2,FALSE))</f>
        <v/>
      </c>
      <c r="M391" s="24" t="str">
        <f t="shared" si="6"/>
        <v/>
      </c>
      <c r="N391" s="72" t="str">
        <f>IF(C391="nie",VLOOKUP(B391,Zoznamy!$R$4:$Z$17,9, FALSE),"Vlož hodnotu emisií")</f>
        <v>Vlož hodnotu emisií</v>
      </c>
      <c r="O391" s="123" t="str">
        <f>IF(ISERROR(VLOOKUP($E391,Zoznamy!$T$4:$Y$44,5,FALSE)),"",VLOOKUP($E391,Zoznamy!$T$4:$Y$44,5,FALSE))</f>
        <v/>
      </c>
      <c r="P391" s="32" t="str">
        <f>IF(ISERROR(VLOOKUP($E391,Zoznamy!$T$4:$Y$44,6,FALSE)),"",VLOOKUP($E391,Zoznamy!$T$4:$Y$44,6,FALSE))</f>
        <v/>
      </c>
    </row>
    <row r="392" spans="1:16" x14ac:dyDescent="0.25">
      <c r="A392" s="12"/>
      <c r="B392" s="18" t="s">
        <v>1119</v>
      </c>
      <c r="C392" s="32" t="s">
        <v>1185</v>
      </c>
      <c r="D392" s="14" t="str">
        <f>IF(ISERROR(VLOOKUP($B392,Zoznamy!$R$4:$S$16,2,FALSE)),"",VLOOKUP($B392,Zoznamy!$R$4:$S$16,2,FALSE))</f>
        <v/>
      </c>
      <c r="E392" s="18" t="s">
        <v>1187</v>
      </c>
      <c r="F392" s="18" t="s">
        <v>1259</v>
      </c>
      <c r="G392" s="12" t="s">
        <v>1153</v>
      </c>
      <c r="H392" s="12" t="s">
        <v>1153</v>
      </c>
      <c r="I392" s="24"/>
      <c r="J392" s="24" t="s">
        <v>1156</v>
      </c>
      <c r="K392" s="77" t="str">
        <f>IF(ISERROR(VLOOKUP($B392&amp;" "&amp;$L392,Zoznamy!$AB$4:$AC$16,2,FALSE)),"",VLOOKUP($B392&amp;" "&amp;$L392,Zoznamy!$AB$4:$AC$16,2,FALSE))</f>
        <v/>
      </c>
      <c r="L392" s="24" t="str">
        <f>IF(ISERROR(VLOOKUP($J392,Zoznamy!$L$4:$M$7,2,FALSE)),"",VLOOKUP($J392,Zoznamy!$L$4:$M$7,2,FALSE))</f>
        <v/>
      </c>
      <c r="M392" s="24" t="str">
        <f t="shared" si="6"/>
        <v/>
      </c>
      <c r="N392" s="72" t="str">
        <f>IF(C392="nie",VLOOKUP(B392,Zoznamy!$R$4:$Z$17,9, FALSE),"Vlož hodnotu emisií")</f>
        <v>Vlož hodnotu emisií</v>
      </c>
      <c r="O392" s="123" t="str">
        <f>IF(ISERROR(VLOOKUP($E392,Zoznamy!$T$4:$Y$44,5,FALSE)),"",VLOOKUP($E392,Zoznamy!$T$4:$Y$44,5,FALSE))</f>
        <v/>
      </c>
      <c r="P392" s="32" t="str">
        <f>IF(ISERROR(VLOOKUP($E392,Zoznamy!$T$4:$Y$44,6,FALSE)),"",VLOOKUP($E392,Zoznamy!$T$4:$Y$44,6,FALSE))</f>
        <v/>
      </c>
    </row>
    <row r="393" spans="1:16" x14ac:dyDescent="0.25">
      <c r="A393" s="12"/>
      <c r="B393" s="18" t="s">
        <v>1119</v>
      </c>
      <c r="C393" s="32" t="s">
        <v>1185</v>
      </c>
      <c r="D393" s="14" t="str">
        <f>IF(ISERROR(VLOOKUP($B393,Zoznamy!$R$4:$S$16,2,FALSE)),"",VLOOKUP($B393,Zoznamy!$R$4:$S$16,2,FALSE))</f>
        <v/>
      </c>
      <c r="E393" s="18" t="s">
        <v>1187</v>
      </c>
      <c r="F393" s="18" t="s">
        <v>1259</v>
      </c>
      <c r="G393" s="12" t="s">
        <v>1153</v>
      </c>
      <c r="H393" s="12" t="s">
        <v>1153</v>
      </c>
      <c r="I393" s="24"/>
      <c r="J393" s="24" t="s">
        <v>1156</v>
      </c>
      <c r="K393" s="77" t="str">
        <f>IF(ISERROR(VLOOKUP($B393&amp;" "&amp;$L393,Zoznamy!$AB$4:$AC$16,2,FALSE)),"",VLOOKUP($B393&amp;" "&amp;$L393,Zoznamy!$AB$4:$AC$16,2,FALSE))</f>
        <v/>
      </c>
      <c r="L393" s="24" t="str">
        <f>IF(ISERROR(VLOOKUP($J393,Zoznamy!$L$4:$M$7,2,FALSE)),"",VLOOKUP($J393,Zoznamy!$L$4:$M$7,2,FALSE))</f>
        <v/>
      </c>
      <c r="M393" s="24" t="str">
        <f t="shared" ref="M393:M456" si="7">IF(ISERROR(I393*K393),"",I393*K393)</f>
        <v/>
      </c>
      <c r="N393" s="72" t="str">
        <f>IF(C393="nie",VLOOKUP(B393,Zoznamy!$R$4:$Z$17,9, FALSE),"Vlož hodnotu emisií")</f>
        <v>Vlož hodnotu emisií</v>
      </c>
      <c r="O393" s="123" t="str">
        <f>IF(ISERROR(VLOOKUP($E393,Zoznamy!$T$4:$Y$44,5,FALSE)),"",VLOOKUP($E393,Zoznamy!$T$4:$Y$44,5,FALSE))</f>
        <v/>
      </c>
      <c r="P393" s="32" t="str">
        <f>IF(ISERROR(VLOOKUP($E393,Zoznamy!$T$4:$Y$44,6,FALSE)),"",VLOOKUP($E393,Zoznamy!$T$4:$Y$44,6,FALSE))</f>
        <v/>
      </c>
    </row>
    <row r="394" spans="1:16" x14ac:dyDescent="0.25">
      <c r="A394" s="12"/>
      <c r="B394" s="18" t="s">
        <v>1119</v>
      </c>
      <c r="C394" s="32" t="s">
        <v>1185</v>
      </c>
      <c r="D394" s="14" t="str">
        <f>IF(ISERROR(VLOOKUP($B394,Zoznamy!$R$4:$S$16,2,FALSE)),"",VLOOKUP($B394,Zoznamy!$R$4:$S$16,2,FALSE))</f>
        <v/>
      </c>
      <c r="E394" s="18" t="s">
        <v>1187</v>
      </c>
      <c r="F394" s="18" t="s">
        <v>1259</v>
      </c>
      <c r="G394" s="12" t="s">
        <v>1153</v>
      </c>
      <c r="H394" s="12" t="s">
        <v>1153</v>
      </c>
      <c r="I394" s="24"/>
      <c r="J394" s="24" t="s">
        <v>1156</v>
      </c>
      <c r="K394" s="77" t="str">
        <f>IF(ISERROR(VLOOKUP($B394&amp;" "&amp;$L394,Zoznamy!$AB$4:$AC$16,2,FALSE)),"",VLOOKUP($B394&amp;" "&amp;$L394,Zoznamy!$AB$4:$AC$16,2,FALSE))</f>
        <v/>
      </c>
      <c r="L394" s="24" t="str">
        <f>IF(ISERROR(VLOOKUP($J394,Zoznamy!$L$4:$M$7,2,FALSE)),"",VLOOKUP($J394,Zoznamy!$L$4:$M$7,2,FALSE))</f>
        <v/>
      </c>
      <c r="M394" s="24" t="str">
        <f t="shared" si="7"/>
        <v/>
      </c>
      <c r="N394" s="72" t="str">
        <f>IF(C394="nie",VLOOKUP(B394,Zoznamy!$R$4:$Z$17,9, FALSE),"Vlož hodnotu emisií")</f>
        <v>Vlož hodnotu emisií</v>
      </c>
      <c r="O394" s="123" t="str">
        <f>IF(ISERROR(VLOOKUP($E394,Zoznamy!$T$4:$Y$44,5,FALSE)),"",VLOOKUP($E394,Zoznamy!$T$4:$Y$44,5,FALSE))</f>
        <v/>
      </c>
      <c r="P394" s="32" t="str">
        <f>IF(ISERROR(VLOOKUP($E394,Zoznamy!$T$4:$Y$44,6,FALSE)),"",VLOOKUP($E394,Zoznamy!$T$4:$Y$44,6,FALSE))</f>
        <v/>
      </c>
    </row>
    <row r="395" spans="1:16" x14ac:dyDescent="0.25">
      <c r="A395" s="12"/>
      <c r="B395" s="18" t="s">
        <v>1119</v>
      </c>
      <c r="C395" s="32" t="s">
        <v>1185</v>
      </c>
      <c r="D395" s="14" t="str">
        <f>IF(ISERROR(VLOOKUP($B395,Zoznamy!$R$4:$S$16,2,FALSE)),"",VLOOKUP($B395,Zoznamy!$R$4:$S$16,2,FALSE))</f>
        <v/>
      </c>
      <c r="E395" s="18" t="s">
        <v>1187</v>
      </c>
      <c r="F395" s="18" t="s">
        <v>1259</v>
      </c>
      <c r="G395" s="12" t="s">
        <v>1153</v>
      </c>
      <c r="H395" s="12" t="s">
        <v>1153</v>
      </c>
      <c r="I395" s="24"/>
      <c r="J395" s="24" t="s">
        <v>1156</v>
      </c>
      <c r="K395" s="77" t="str">
        <f>IF(ISERROR(VLOOKUP($B395&amp;" "&amp;$L395,Zoznamy!$AB$4:$AC$16,2,FALSE)),"",VLOOKUP($B395&amp;" "&amp;$L395,Zoznamy!$AB$4:$AC$16,2,FALSE))</f>
        <v/>
      </c>
      <c r="L395" s="24" t="str">
        <f>IF(ISERROR(VLOOKUP($J395,Zoznamy!$L$4:$M$7,2,FALSE)),"",VLOOKUP($J395,Zoznamy!$L$4:$M$7,2,FALSE))</f>
        <v/>
      </c>
      <c r="M395" s="24" t="str">
        <f t="shared" si="7"/>
        <v/>
      </c>
      <c r="N395" s="72" t="str">
        <f>IF(C395="nie",VLOOKUP(B395,Zoznamy!$R$4:$Z$17,9, FALSE),"Vlož hodnotu emisií")</f>
        <v>Vlož hodnotu emisií</v>
      </c>
      <c r="O395" s="123" t="str">
        <f>IF(ISERROR(VLOOKUP($E395,Zoznamy!$T$4:$Y$44,5,FALSE)),"",VLOOKUP($E395,Zoznamy!$T$4:$Y$44,5,FALSE))</f>
        <v/>
      </c>
      <c r="P395" s="32" t="str">
        <f>IF(ISERROR(VLOOKUP($E395,Zoznamy!$T$4:$Y$44,6,FALSE)),"",VLOOKUP($E395,Zoznamy!$T$4:$Y$44,6,FALSE))</f>
        <v/>
      </c>
    </row>
    <row r="396" spans="1:16" x14ac:dyDescent="0.25">
      <c r="A396" s="12"/>
      <c r="B396" s="18" t="s">
        <v>1119</v>
      </c>
      <c r="C396" s="32" t="s">
        <v>1185</v>
      </c>
      <c r="D396" s="14" t="str">
        <f>IF(ISERROR(VLOOKUP($B396,Zoznamy!$R$4:$S$16,2,FALSE)),"",VLOOKUP($B396,Zoznamy!$R$4:$S$16,2,FALSE))</f>
        <v/>
      </c>
      <c r="E396" s="18" t="s">
        <v>1187</v>
      </c>
      <c r="F396" s="18" t="s">
        <v>1259</v>
      </c>
      <c r="G396" s="12" t="s">
        <v>1153</v>
      </c>
      <c r="H396" s="12" t="s">
        <v>1153</v>
      </c>
      <c r="I396" s="24"/>
      <c r="J396" s="24" t="s">
        <v>1156</v>
      </c>
      <c r="K396" s="77" t="str">
        <f>IF(ISERROR(VLOOKUP($B396&amp;" "&amp;$L396,Zoznamy!$AB$4:$AC$16,2,FALSE)),"",VLOOKUP($B396&amp;" "&amp;$L396,Zoznamy!$AB$4:$AC$16,2,FALSE))</f>
        <v/>
      </c>
      <c r="L396" s="24" t="str">
        <f>IF(ISERROR(VLOOKUP($J396,Zoznamy!$L$4:$M$7,2,FALSE)),"",VLOOKUP($J396,Zoznamy!$L$4:$M$7,2,FALSE))</f>
        <v/>
      </c>
      <c r="M396" s="24" t="str">
        <f t="shared" si="7"/>
        <v/>
      </c>
      <c r="N396" s="72" t="str">
        <f>IF(C396="nie",VLOOKUP(B396,Zoznamy!$R$4:$Z$17,9, FALSE),"Vlož hodnotu emisií")</f>
        <v>Vlož hodnotu emisií</v>
      </c>
      <c r="O396" s="123" t="str">
        <f>IF(ISERROR(VLOOKUP($E396,Zoznamy!$T$4:$Y$44,5,FALSE)),"",VLOOKUP($E396,Zoznamy!$T$4:$Y$44,5,FALSE))</f>
        <v/>
      </c>
      <c r="P396" s="32" t="str">
        <f>IF(ISERROR(VLOOKUP($E396,Zoznamy!$T$4:$Y$44,6,FALSE)),"",VLOOKUP($E396,Zoznamy!$T$4:$Y$44,6,FALSE))</f>
        <v/>
      </c>
    </row>
    <row r="397" spans="1:16" x14ac:dyDescent="0.25">
      <c r="A397" s="12"/>
      <c r="B397" s="18" t="s">
        <v>1119</v>
      </c>
      <c r="C397" s="32" t="s">
        <v>1185</v>
      </c>
      <c r="D397" s="14" t="str">
        <f>IF(ISERROR(VLOOKUP($B397,Zoznamy!$R$4:$S$16,2,FALSE)),"",VLOOKUP($B397,Zoznamy!$R$4:$S$16,2,FALSE))</f>
        <v/>
      </c>
      <c r="E397" s="18" t="s">
        <v>1187</v>
      </c>
      <c r="F397" s="18" t="s">
        <v>1259</v>
      </c>
      <c r="G397" s="12" t="s">
        <v>1153</v>
      </c>
      <c r="H397" s="12" t="s">
        <v>1153</v>
      </c>
      <c r="I397" s="24"/>
      <c r="J397" s="24" t="s">
        <v>1156</v>
      </c>
      <c r="K397" s="77" t="str">
        <f>IF(ISERROR(VLOOKUP($B397&amp;" "&amp;$L397,Zoznamy!$AB$4:$AC$16,2,FALSE)),"",VLOOKUP($B397&amp;" "&amp;$L397,Zoznamy!$AB$4:$AC$16,2,FALSE))</f>
        <v/>
      </c>
      <c r="L397" s="24" t="str">
        <f>IF(ISERROR(VLOOKUP($J397,Zoznamy!$L$4:$M$7,2,FALSE)),"",VLOOKUP($J397,Zoznamy!$L$4:$M$7,2,FALSE))</f>
        <v/>
      </c>
      <c r="M397" s="24" t="str">
        <f t="shared" si="7"/>
        <v/>
      </c>
      <c r="N397" s="72" t="str">
        <f>IF(C397="nie",VLOOKUP(B397,Zoznamy!$R$4:$Z$17,9, FALSE),"Vlož hodnotu emisií")</f>
        <v>Vlož hodnotu emisií</v>
      </c>
      <c r="O397" s="123" t="str">
        <f>IF(ISERROR(VLOOKUP($E397,Zoznamy!$T$4:$Y$44,5,FALSE)),"",VLOOKUP($E397,Zoznamy!$T$4:$Y$44,5,FALSE))</f>
        <v/>
      </c>
      <c r="P397" s="32" t="str">
        <f>IF(ISERROR(VLOOKUP($E397,Zoznamy!$T$4:$Y$44,6,FALSE)),"",VLOOKUP($E397,Zoznamy!$T$4:$Y$44,6,FALSE))</f>
        <v/>
      </c>
    </row>
    <row r="398" spans="1:16" x14ac:dyDescent="0.25">
      <c r="A398" s="12"/>
      <c r="B398" s="18" t="s">
        <v>1119</v>
      </c>
      <c r="C398" s="32" t="s">
        <v>1185</v>
      </c>
      <c r="D398" s="14" t="str">
        <f>IF(ISERROR(VLOOKUP($B398,Zoznamy!$R$4:$S$16,2,FALSE)),"",VLOOKUP($B398,Zoznamy!$R$4:$S$16,2,FALSE))</f>
        <v/>
      </c>
      <c r="E398" s="18" t="s">
        <v>1187</v>
      </c>
      <c r="F398" s="18" t="s">
        <v>1259</v>
      </c>
      <c r="G398" s="12" t="s">
        <v>1153</v>
      </c>
      <c r="H398" s="12" t="s">
        <v>1153</v>
      </c>
      <c r="I398" s="24"/>
      <c r="J398" s="24" t="s">
        <v>1156</v>
      </c>
      <c r="K398" s="77" t="str">
        <f>IF(ISERROR(VLOOKUP($B398&amp;" "&amp;$L398,Zoznamy!$AB$4:$AC$16,2,FALSE)),"",VLOOKUP($B398&amp;" "&amp;$L398,Zoznamy!$AB$4:$AC$16,2,FALSE))</f>
        <v/>
      </c>
      <c r="L398" s="24" t="str">
        <f>IF(ISERROR(VLOOKUP($J398,Zoznamy!$L$4:$M$7,2,FALSE)),"",VLOOKUP($J398,Zoznamy!$L$4:$M$7,2,FALSE))</f>
        <v/>
      </c>
      <c r="M398" s="24" t="str">
        <f t="shared" si="7"/>
        <v/>
      </c>
      <c r="N398" s="72" t="str">
        <f>IF(C398="nie",VLOOKUP(B398,Zoznamy!$R$4:$Z$17,9, FALSE),"Vlož hodnotu emisií")</f>
        <v>Vlož hodnotu emisií</v>
      </c>
      <c r="O398" s="123" t="str">
        <f>IF(ISERROR(VLOOKUP($E398,Zoznamy!$T$4:$Y$44,5,FALSE)),"",VLOOKUP($E398,Zoznamy!$T$4:$Y$44,5,FALSE))</f>
        <v/>
      </c>
      <c r="P398" s="32" t="str">
        <f>IF(ISERROR(VLOOKUP($E398,Zoznamy!$T$4:$Y$44,6,FALSE)),"",VLOOKUP($E398,Zoznamy!$T$4:$Y$44,6,FALSE))</f>
        <v/>
      </c>
    </row>
    <row r="399" spans="1:16" x14ac:dyDescent="0.25">
      <c r="A399" s="12"/>
      <c r="B399" s="18" t="s">
        <v>1119</v>
      </c>
      <c r="C399" s="32" t="s">
        <v>1185</v>
      </c>
      <c r="D399" s="14" t="str">
        <f>IF(ISERROR(VLOOKUP($B399,Zoznamy!$R$4:$S$16,2,FALSE)),"",VLOOKUP($B399,Zoznamy!$R$4:$S$16,2,FALSE))</f>
        <v/>
      </c>
      <c r="E399" s="18" t="s">
        <v>1187</v>
      </c>
      <c r="F399" s="18" t="s">
        <v>1259</v>
      </c>
      <c r="G399" s="12" t="s">
        <v>1153</v>
      </c>
      <c r="H399" s="12" t="s">
        <v>1153</v>
      </c>
      <c r="I399" s="24"/>
      <c r="J399" s="24" t="s">
        <v>1156</v>
      </c>
      <c r="K399" s="77" t="str">
        <f>IF(ISERROR(VLOOKUP($B399&amp;" "&amp;$L399,Zoznamy!$AB$4:$AC$16,2,FALSE)),"",VLOOKUP($B399&amp;" "&amp;$L399,Zoznamy!$AB$4:$AC$16,2,FALSE))</f>
        <v/>
      </c>
      <c r="L399" s="24" t="str">
        <f>IF(ISERROR(VLOOKUP($J399,Zoznamy!$L$4:$M$7,2,FALSE)),"",VLOOKUP($J399,Zoznamy!$L$4:$M$7,2,FALSE))</f>
        <v/>
      </c>
      <c r="M399" s="24" t="str">
        <f t="shared" si="7"/>
        <v/>
      </c>
      <c r="N399" s="72" t="str">
        <f>IF(C399="nie",VLOOKUP(B399,Zoznamy!$R$4:$Z$17,9, FALSE),"Vlož hodnotu emisií")</f>
        <v>Vlož hodnotu emisií</v>
      </c>
      <c r="O399" s="123" t="str">
        <f>IF(ISERROR(VLOOKUP($E399,Zoznamy!$T$4:$Y$44,5,FALSE)),"",VLOOKUP($E399,Zoznamy!$T$4:$Y$44,5,FALSE))</f>
        <v/>
      </c>
      <c r="P399" s="32" t="str">
        <f>IF(ISERROR(VLOOKUP($E399,Zoznamy!$T$4:$Y$44,6,FALSE)),"",VLOOKUP($E399,Zoznamy!$T$4:$Y$44,6,FALSE))</f>
        <v/>
      </c>
    </row>
    <row r="400" spans="1:16" x14ac:dyDescent="0.25">
      <c r="A400" s="12"/>
      <c r="B400" s="18" t="s">
        <v>1119</v>
      </c>
      <c r="C400" s="32" t="s">
        <v>1185</v>
      </c>
      <c r="D400" s="14" t="str">
        <f>IF(ISERROR(VLOOKUP($B400,Zoznamy!$R$4:$S$16,2,FALSE)),"",VLOOKUP($B400,Zoznamy!$R$4:$S$16,2,FALSE))</f>
        <v/>
      </c>
      <c r="E400" s="18" t="s">
        <v>1187</v>
      </c>
      <c r="F400" s="18" t="s">
        <v>1259</v>
      </c>
      <c r="G400" s="12" t="s">
        <v>1153</v>
      </c>
      <c r="H400" s="12" t="s">
        <v>1153</v>
      </c>
      <c r="I400" s="24"/>
      <c r="J400" s="24" t="s">
        <v>1156</v>
      </c>
      <c r="K400" s="77" t="str">
        <f>IF(ISERROR(VLOOKUP($B400&amp;" "&amp;$L400,Zoznamy!$AB$4:$AC$16,2,FALSE)),"",VLOOKUP($B400&amp;" "&amp;$L400,Zoznamy!$AB$4:$AC$16,2,FALSE))</f>
        <v/>
      </c>
      <c r="L400" s="24" t="str">
        <f>IF(ISERROR(VLOOKUP($J400,Zoznamy!$L$4:$M$7,2,FALSE)),"",VLOOKUP($J400,Zoznamy!$L$4:$M$7,2,FALSE))</f>
        <v/>
      </c>
      <c r="M400" s="24" t="str">
        <f t="shared" si="7"/>
        <v/>
      </c>
      <c r="N400" s="72" t="str">
        <f>IF(C400="nie",VLOOKUP(B400,Zoznamy!$R$4:$Z$17,9, FALSE),"Vlož hodnotu emisií")</f>
        <v>Vlož hodnotu emisií</v>
      </c>
      <c r="O400" s="123" t="str">
        <f>IF(ISERROR(VLOOKUP($E400,Zoznamy!$T$4:$Y$44,5,FALSE)),"",VLOOKUP($E400,Zoznamy!$T$4:$Y$44,5,FALSE))</f>
        <v/>
      </c>
      <c r="P400" s="32" t="str">
        <f>IF(ISERROR(VLOOKUP($E400,Zoznamy!$T$4:$Y$44,6,FALSE)),"",VLOOKUP($E400,Zoznamy!$T$4:$Y$44,6,FALSE))</f>
        <v/>
      </c>
    </row>
    <row r="401" spans="1:16" x14ac:dyDescent="0.25">
      <c r="A401" s="12"/>
      <c r="B401" s="18" t="s">
        <v>1119</v>
      </c>
      <c r="C401" s="32" t="s">
        <v>1185</v>
      </c>
      <c r="D401" s="14" t="str">
        <f>IF(ISERROR(VLOOKUP($B401,Zoznamy!$R$4:$S$16,2,FALSE)),"",VLOOKUP($B401,Zoznamy!$R$4:$S$16,2,FALSE))</f>
        <v/>
      </c>
      <c r="E401" s="18" t="s">
        <v>1187</v>
      </c>
      <c r="F401" s="18" t="s">
        <v>1259</v>
      </c>
      <c r="G401" s="12" t="s">
        <v>1153</v>
      </c>
      <c r="H401" s="12" t="s">
        <v>1153</v>
      </c>
      <c r="I401" s="24"/>
      <c r="J401" s="24" t="s">
        <v>1156</v>
      </c>
      <c r="K401" s="77" t="str">
        <f>IF(ISERROR(VLOOKUP($B401&amp;" "&amp;$L401,Zoznamy!$AB$4:$AC$16,2,FALSE)),"",VLOOKUP($B401&amp;" "&amp;$L401,Zoznamy!$AB$4:$AC$16,2,FALSE))</f>
        <v/>
      </c>
      <c r="L401" s="24" t="str">
        <f>IF(ISERROR(VLOOKUP($J401,Zoznamy!$L$4:$M$7,2,FALSE)),"",VLOOKUP($J401,Zoznamy!$L$4:$M$7,2,FALSE))</f>
        <v/>
      </c>
      <c r="M401" s="24" t="str">
        <f t="shared" si="7"/>
        <v/>
      </c>
      <c r="N401" s="72" t="str">
        <f>IF(C401="nie",VLOOKUP(B401,Zoznamy!$R$4:$Z$17,9, FALSE),"Vlož hodnotu emisií")</f>
        <v>Vlož hodnotu emisií</v>
      </c>
      <c r="O401" s="123" t="str">
        <f>IF(ISERROR(VLOOKUP($E401,Zoznamy!$T$4:$Y$44,5,FALSE)),"",VLOOKUP($E401,Zoznamy!$T$4:$Y$44,5,FALSE))</f>
        <v/>
      </c>
      <c r="P401" s="32" t="str">
        <f>IF(ISERROR(VLOOKUP($E401,Zoznamy!$T$4:$Y$44,6,FALSE)),"",VLOOKUP($E401,Zoznamy!$T$4:$Y$44,6,FALSE))</f>
        <v/>
      </c>
    </row>
    <row r="402" spans="1:16" x14ac:dyDescent="0.25">
      <c r="A402" s="12"/>
      <c r="B402" s="18" t="s">
        <v>1119</v>
      </c>
      <c r="C402" s="32" t="s">
        <v>1185</v>
      </c>
      <c r="D402" s="14" t="str">
        <f>IF(ISERROR(VLOOKUP($B402,Zoznamy!$R$4:$S$16,2,FALSE)),"",VLOOKUP($B402,Zoznamy!$R$4:$S$16,2,FALSE))</f>
        <v/>
      </c>
      <c r="E402" s="18" t="s">
        <v>1187</v>
      </c>
      <c r="F402" s="18" t="s">
        <v>1259</v>
      </c>
      <c r="G402" s="12" t="s">
        <v>1153</v>
      </c>
      <c r="H402" s="12" t="s">
        <v>1153</v>
      </c>
      <c r="I402" s="24"/>
      <c r="J402" s="24" t="s">
        <v>1156</v>
      </c>
      <c r="K402" s="77" t="str">
        <f>IF(ISERROR(VLOOKUP($B402&amp;" "&amp;$L402,Zoznamy!$AB$4:$AC$16,2,FALSE)),"",VLOOKUP($B402&amp;" "&amp;$L402,Zoznamy!$AB$4:$AC$16,2,FALSE))</f>
        <v/>
      </c>
      <c r="L402" s="24" t="str">
        <f>IF(ISERROR(VLOOKUP($J402,Zoznamy!$L$4:$M$7,2,FALSE)),"",VLOOKUP($J402,Zoznamy!$L$4:$M$7,2,FALSE))</f>
        <v/>
      </c>
      <c r="M402" s="24" t="str">
        <f t="shared" si="7"/>
        <v/>
      </c>
      <c r="N402" s="72" t="str">
        <f>IF(C402="nie",VLOOKUP(B402,Zoznamy!$R$4:$Z$17,9, FALSE),"Vlož hodnotu emisií")</f>
        <v>Vlož hodnotu emisií</v>
      </c>
      <c r="O402" s="123" t="str">
        <f>IF(ISERROR(VLOOKUP($E402,Zoznamy!$T$4:$Y$44,5,FALSE)),"",VLOOKUP($E402,Zoznamy!$T$4:$Y$44,5,FALSE))</f>
        <v/>
      </c>
      <c r="P402" s="32" t="str">
        <f>IF(ISERROR(VLOOKUP($E402,Zoznamy!$T$4:$Y$44,6,FALSE)),"",VLOOKUP($E402,Zoznamy!$T$4:$Y$44,6,FALSE))</f>
        <v/>
      </c>
    </row>
    <row r="403" spans="1:16" x14ac:dyDescent="0.25">
      <c r="A403" s="12"/>
      <c r="B403" s="18" t="s">
        <v>1119</v>
      </c>
      <c r="C403" s="32" t="s">
        <v>1185</v>
      </c>
      <c r="D403" s="14" t="str">
        <f>IF(ISERROR(VLOOKUP($B403,Zoznamy!$R$4:$S$16,2,FALSE)),"",VLOOKUP($B403,Zoznamy!$R$4:$S$16,2,FALSE))</f>
        <v/>
      </c>
      <c r="E403" s="18" t="s">
        <v>1187</v>
      </c>
      <c r="F403" s="18" t="s">
        <v>1259</v>
      </c>
      <c r="G403" s="12" t="s">
        <v>1153</v>
      </c>
      <c r="H403" s="12" t="s">
        <v>1153</v>
      </c>
      <c r="I403" s="24"/>
      <c r="J403" s="24" t="s">
        <v>1156</v>
      </c>
      <c r="K403" s="77" t="str">
        <f>IF(ISERROR(VLOOKUP($B403&amp;" "&amp;$L403,Zoznamy!$AB$4:$AC$16,2,FALSE)),"",VLOOKUP($B403&amp;" "&amp;$L403,Zoznamy!$AB$4:$AC$16,2,FALSE))</f>
        <v/>
      </c>
      <c r="L403" s="24" t="str">
        <f>IF(ISERROR(VLOOKUP($J403,Zoznamy!$L$4:$M$7,2,FALSE)),"",VLOOKUP($J403,Zoznamy!$L$4:$M$7,2,FALSE))</f>
        <v/>
      </c>
      <c r="M403" s="24" t="str">
        <f t="shared" si="7"/>
        <v/>
      </c>
      <c r="N403" s="72" t="str">
        <f>IF(C403="nie",VLOOKUP(B403,Zoznamy!$R$4:$Z$17,9, FALSE),"Vlož hodnotu emisií")</f>
        <v>Vlož hodnotu emisií</v>
      </c>
      <c r="O403" s="123" t="str">
        <f>IF(ISERROR(VLOOKUP($E403,Zoznamy!$T$4:$Y$44,5,FALSE)),"",VLOOKUP($E403,Zoznamy!$T$4:$Y$44,5,FALSE))</f>
        <v/>
      </c>
      <c r="P403" s="32" t="str">
        <f>IF(ISERROR(VLOOKUP($E403,Zoznamy!$T$4:$Y$44,6,FALSE)),"",VLOOKUP($E403,Zoznamy!$T$4:$Y$44,6,FALSE))</f>
        <v/>
      </c>
    </row>
    <row r="404" spans="1:16" x14ac:dyDescent="0.25">
      <c r="A404" s="12"/>
      <c r="B404" s="18" t="s">
        <v>1119</v>
      </c>
      <c r="C404" s="32" t="s">
        <v>1185</v>
      </c>
      <c r="D404" s="14" t="str">
        <f>IF(ISERROR(VLOOKUP($B404,Zoznamy!$R$4:$S$16,2,FALSE)),"",VLOOKUP($B404,Zoznamy!$R$4:$S$16,2,FALSE))</f>
        <v/>
      </c>
      <c r="E404" s="18" t="s">
        <v>1187</v>
      </c>
      <c r="F404" s="18" t="s">
        <v>1259</v>
      </c>
      <c r="G404" s="12" t="s">
        <v>1153</v>
      </c>
      <c r="H404" s="12" t="s">
        <v>1153</v>
      </c>
      <c r="I404" s="24"/>
      <c r="J404" s="24" t="s">
        <v>1156</v>
      </c>
      <c r="K404" s="77" t="str">
        <f>IF(ISERROR(VLOOKUP($B404&amp;" "&amp;$L404,Zoznamy!$AB$4:$AC$16,2,FALSE)),"",VLOOKUP($B404&amp;" "&amp;$L404,Zoznamy!$AB$4:$AC$16,2,FALSE))</f>
        <v/>
      </c>
      <c r="L404" s="24" t="str">
        <f>IF(ISERROR(VLOOKUP($J404,Zoznamy!$L$4:$M$7,2,FALSE)),"",VLOOKUP($J404,Zoznamy!$L$4:$M$7,2,FALSE))</f>
        <v/>
      </c>
      <c r="M404" s="24" t="str">
        <f t="shared" si="7"/>
        <v/>
      </c>
      <c r="N404" s="72" t="str">
        <f>IF(C404="nie",VLOOKUP(B404,Zoznamy!$R$4:$Z$17,9, FALSE),"Vlož hodnotu emisií")</f>
        <v>Vlož hodnotu emisií</v>
      </c>
      <c r="O404" s="123" t="str">
        <f>IF(ISERROR(VLOOKUP($E404,Zoznamy!$T$4:$Y$44,5,FALSE)),"",VLOOKUP($E404,Zoznamy!$T$4:$Y$44,5,FALSE))</f>
        <v/>
      </c>
      <c r="P404" s="32" t="str">
        <f>IF(ISERROR(VLOOKUP($E404,Zoznamy!$T$4:$Y$44,6,FALSE)),"",VLOOKUP($E404,Zoznamy!$T$4:$Y$44,6,FALSE))</f>
        <v/>
      </c>
    </row>
    <row r="405" spans="1:16" x14ac:dyDescent="0.25">
      <c r="A405" s="12"/>
      <c r="B405" s="18" t="s">
        <v>1119</v>
      </c>
      <c r="C405" s="32" t="s">
        <v>1185</v>
      </c>
      <c r="D405" s="14" t="str">
        <f>IF(ISERROR(VLOOKUP($B405,Zoznamy!$R$4:$S$16,2,FALSE)),"",VLOOKUP($B405,Zoznamy!$R$4:$S$16,2,FALSE))</f>
        <v/>
      </c>
      <c r="E405" s="18" t="s">
        <v>1187</v>
      </c>
      <c r="F405" s="18" t="s">
        <v>1259</v>
      </c>
      <c r="G405" s="12" t="s">
        <v>1153</v>
      </c>
      <c r="H405" s="12" t="s">
        <v>1153</v>
      </c>
      <c r="I405" s="24"/>
      <c r="J405" s="24" t="s">
        <v>1156</v>
      </c>
      <c r="K405" s="77" t="str">
        <f>IF(ISERROR(VLOOKUP($B405&amp;" "&amp;$L405,Zoznamy!$AB$4:$AC$16,2,FALSE)),"",VLOOKUP($B405&amp;" "&amp;$L405,Zoznamy!$AB$4:$AC$16,2,FALSE))</f>
        <v/>
      </c>
      <c r="L405" s="24" t="str">
        <f>IF(ISERROR(VLOOKUP($J405,Zoznamy!$L$4:$M$7,2,FALSE)),"",VLOOKUP($J405,Zoznamy!$L$4:$M$7,2,FALSE))</f>
        <v/>
      </c>
      <c r="M405" s="24" t="str">
        <f t="shared" si="7"/>
        <v/>
      </c>
      <c r="N405" s="72" t="str">
        <f>IF(C405="nie",VLOOKUP(B405,Zoznamy!$R$4:$Z$17,9, FALSE),"Vlož hodnotu emisií")</f>
        <v>Vlož hodnotu emisií</v>
      </c>
      <c r="O405" s="123" t="str">
        <f>IF(ISERROR(VLOOKUP($E405,Zoznamy!$T$4:$Y$44,5,FALSE)),"",VLOOKUP($E405,Zoznamy!$T$4:$Y$44,5,FALSE))</f>
        <v/>
      </c>
      <c r="P405" s="32" t="str">
        <f>IF(ISERROR(VLOOKUP($E405,Zoznamy!$T$4:$Y$44,6,FALSE)),"",VLOOKUP($E405,Zoznamy!$T$4:$Y$44,6,FALSE))</f>
        <v/>
      </c>
    </row>
    <row r="406" spans="1:16" x14ac:dyDescent="0.25">
      <c r="A406" s="12"/>
      <c r="B406" s="18" t="s">
        <v>1119</v>
      </c>
      <c r="C406" s="32" t="s">
        <v>1185</v>
      </c>
      <c r="D406" s="14" t="str">
        <f>IF(ISERROR(VLOOKUP($B406,Zoznamy!$R$4:$S$16,2,FALSE)),"",VLOOKUP($B406,Zoznamy!$R$4:$S$16,2,FALSE))</f>
        <v/>
      </c>
      <c r="E406" s="18" t="s">
        <v>1187</v>
      </c>
      <c r="F406" s="18" t="s">
        <v>1259</v>
      </c>
      <c r="G406" s="12" t="s">
        <v>1153</v>
      </c>
      <c r="H406" s="12" t="s">
        <v>1153</v>
      </c>
      <c r="I406" s="24"/>
      <c r="J406" s="24" t="s">
        <v>1156</v>
      </c>
      <c r="K406" s="77" t="str">
        <f>IF(ISERROR(VLOOKUP($B406&amp;" "&amp;$L406,Zoznamy!$AB$4:$AC$16,2,FALSE)),"",VLOOKUP($B406&amp;" "&amp;$L406,Zoznamy!$AB$4:$AC$16,2,FALSE))</f>
        <v/>
      </c>
      <c r="L406" s="24" t="str">
        <f>IF(ISERROR(VLOOKUP($J406,Zoznamy!$L$4:$M$7,2,FALSE)),"",VLOOKUP($J406,Zoznamy!$L$4:$M$7,2,FALSE))</f>
        <v/>
      </c>
      <c r="M406" s="24" t="str">
        <f t="shared" si="7"/>
        <v/>
      </c>
      <c r="N406" s="72" t="str">
        <f>IF(C406="nie",VLOOKUP(B406,Zoznamy!$R$4:$Z$17,9, FALSE),"Vlož hodnotu emisií")</f>
        <v>Vlož hodnotu emisií</v>
      </c>
      <c r="O406" s="123" t="str">
        <f>IF(ISERROR(VLOOKUP($E406,Zoznamy!$T$4:$Y$44,5,FALSE)),"",VLOOKUP($E406,Zoznamy!$T$4:$Y$44,5,FALSE))</f>
        <v/>
      </c>
      <c r="P406" s="32" t="str">
        <f>IF(ISERROR(VLOOKUP($E406,Zoznamy!$T$4:$Y$44,6,FALSE)),"",VLOOKUP($E406,Zoznamy!$T$4:$Y$44,6,FALSE))</f>
        <v/>
      </c>
    </row>
    <row r="407" spans="1:16" x14ac:dyDescent="0.25">
      <c r="A407" s="12"/>
      <c r="B407" s="18" t="s">
        <v>1119</v>
      </c>
      <c r="C407" s="32" t="s">
        <v>1185</v>
      </c>
      <c r="D407" s="14" t="str">
        <f>IF(ISERROR(VLOOKUP($B407,Zoznamy!$R$4:$S$16,2,FALSE)),"",VLOOKUP($B407,Zoznamy!$R$4:$S$16,2,FALSE))</f>
        <v/>
      </c>
      <c r="E407" s="18" t="s">
        <v>1187</v>
      </c>
      <c r="F407" s="18" t="s">
        <v>1259</v>
      </c>
      <c r="G407" s="12" t="s">
        <v>1153</v>
      </c>
      <c r="H407" s="12" t="s">
        <v>1153</v>
      </c>
      <c r="I407" s="24"/>
      <c r="J407" s="24" t="s">
        <v>1156</v>
      </c>
      <c r="K407" s="77" t="str">
        <f>IF(ISERROR(VLOOKUP($B407&amp;" "&amp;$L407,Zoznamy!$AB$4:$AC$16,2,FALSE)),"",VLOOKUP($B407&amp;" "&amp;$L407,Zoznamy!$AB$4:$AC$16,2,FALSE))</f>
        <v/>
      </c>
      <c r="L407" s="24" t="str">
        <f>IF(ISERROR(VLOOKUP($J407,Zoznamy!$L$4:$M$7,2,FALSE)),"",VLOOKUP($J407,Zoznamy!$L$4:$M$7,2,FALSE))</f>
        <v/>
      </c>
      <c r="M407" s="24" t="str">
        <f t="shared" si="7"/>
        <v/>
      </c>
      <c r="N407" s="72" t="str">
        <f>IF(C407="nie",VLOOKUP(B407,Zoznamy!$R$4:$Z$17,9, FALSE),"Vlož hodnotu emisií")</f>
        <v>Vlož hodnotu emisií</v>
      </c>
      <c r="O407" s="123" t="str">
        <f>IF(ISERROR(VLOOKUP($E407,Zoznamy!$T$4:$Y$44,5,FALSE)),"",VLOOKUP($E407,Zoznamy!$T$4:$Y$44,5,FALSE))</f>
        <v/>
      </c>
      <c r="P407" s="32" t="str">
        <f>IF(ISERROR(VLOOKUP($E407,Zoznamy!$T$4:$Y$44,6,FALSE)),"",VLOOKUP($E407,Zoznamy!$T$4:$Y$44,6,FALSE))</f>
        <v/>
      </c>
    </row>
    <row r="408" spans="1:16" x14ac:dyDescent="0.25">
      <c r="A408" s="12"/>
      <c r="B408" s="18" t="s">
        <v>1119</v>
      </c>
      <c r="C408" s="32" t="s">
        <v>1185</v>
      </c>
      <c r="D408" s="14" t="str">
        <f>IF(ISERROR(VLOOKUP($B408,Zoznamy!$R$4:$S$16,2,FALSE)),"",VLOOKUP($B408,Zoznamy!$R$4:$S$16,2,FALSE))</f>
        <v/>
      </c>
      <c r="E408" s="18" t="s">
        <v>1187</v>
      </c>
      <c r="F408" s="18" t="s">
        <v>1259</v>
      </c>
      <c r="G408" s="12" t="s">
        <v>1153</v>
      </c>
      <c r="H408" s="12" t="s">
        <v>1153</v>
      </c>
      <c r="I408" s="24"/>
      <c r="J408" s="24" t="s">
        <v>1156</v>
      </c>
      <c r="K408" s="77" t="str">
        <f>IF(ISERROR(VLOOKUP($B408&amp;" "&amp;$L408,Zoznamy!$AB$4:$AC$16,2,FALSE)),"",VLOOKUP($B408&amp;" "&amp;$L408,Zoznamy!$AB$4:$AC$16,2,FALSE))</f>
        <v/>
      </c>
      <c r="L408" s="24" t="str">
        <f>IF(ISERROR(VLOOKUP($J408,Zoznamy!$L$4:$M$7,2,FALSE)),"",VLOOKUP($J408,Zoznamy!$L$4:$M$7,2,FALSE))</f>
        <v/>
      </c>
      <c r="M408" s="24" t="str">
        <f t="shared" si="7"/>
        <v/>
      </c>
      <c r="N408" s="72" t="str">
        <f>IF(C408="nie",VLOOKUP(B408,Zoznamy!$R$4:$Z$17,9, FALSE),"Vlož hodnotu emisií")</f>
        <v>Vlož hodnotu emisií</v>
      </c>
      <c r="O408" s="123" t="str">
        <f>IF(ISERROR(VLOOKUP($E408,Zoznamy!$T$4:$Y$44,5,FALSE)),"",VLOOKUP($E408,Zoznamy!$T$4:$Y$44,5,FALSE))</f>
        <v/>
      </c>
      <c r="P408" s="32" t="str">
        <f>IF(ISERROR(VLOOKUP($E408,Zoznamy!$T$4:$Y$44,6,FALSE)),"",VLOOKUP($E408,Zoznamy!$T$4:$Y$44,6,FALSE))</f>
        <v/>
      </c>
    </row>
    <row r="409" spans="1:16" x14ac:dyDescent="0.25">
      <c r="A409" s="12"/>
      <c r="B409" s="18" t="s">
        <v>1119</v>
      </c>
      <c r="C409" s="32" t="s">
        <v>1185</v>
      </c>
      <c r="D409" s="14" t="str">
        <f>IF(ISERROR(VLOOKUP($B409,Zoznamy!$R$4:$S$16,2,FALSE)),"",VLOOKUP($B409,Zoznamy!$R$4:$S$16,2,FALSE))</f>
        <v/>
      </c>
      <c r="E409" s="18" t="s">
        <v>1187</v>
      </c>
      <c r="F409" s="18" t="s">
        <v>1259</v>
      </c>
      <c r="G409" s="12" t="s">
        <v>1153</v>
      </c>
      <c r="H409" s="12" t="s">
        <v>1153</v>
      </c>
      <c r="I409" s="24"/>
      <c r="J409" s="24" t="s">
        <v>1156</v>
      </c>
      <c r="K409" s="77" t="str">
        <f>IF(ISERROR(VLOOKUP($B409&amp;" "&amp;$L409,Zoznamy!$AB$4:$AC$16,2,FALSE)),"",VLOOKUP($B409&amp;" "&amp;$L409,Zoznamy!$AB$4:$AC$16,2,FALSE))</f>
        <v/>
      </c>
      <c r="L409" s="24" t="str">
        <f>IF(ISERROR(VLOOKUP($J409,Zoznamy!$L$4:$M$7,2,FALSE)),"",VLOOKUP($J409,Zoznamy!$L$4:$M$7,2,FALSE))</f>
        <v/>
      </c>
      <c r="M409" s="24" t="str">
        <f t="shared" si="7"/>
        <v/>
      </c>
      <c r="N409" s="72" t="str">
        <f>IF(C409="nie",VLOOKUP(B409,Zoznamy!$R$4:$Z$17,9, FALSE),"Vlož hodnotu emisií")</f>
        <v>Vlož hodnotu emisií</v>
      </c>
      <c r="O409" s="123" t="str">
        <f>IF(ISERROR(VLOOKUP($E409,Zoznamy!$T$4:$Y$44,5,FALSE)),"",VLOOKUP($E409,Zoznamy!$T$4:$Y$44,5,FALSE))</f>
        <v/>
      </c>
      <c r="P409" s="32" t="str">
        <f>IF(ISERROR(VLOOKUP($E409,Zoznamy!$T$4:$Y$44,6,FALSE)),"",VLOOKUP($E409,Zoznamy!$T$4:$Y$44,6,FALSE))</f>
        <v/>
      </c>
    </row>
    <row r="410" spans="1:16" x14ac:dyDescent="0.25">
      <c r="A410" s="12"/>
      <c r="B410" s="18" t="s">
        <v>1119</v>
      </c>
      <c r="C410" s="32" t="s">
        <v>1185</v>
      </c>
      <c r="D410" s="14" t="str">
        <f>IF(ISERROR(VLOOKUP($B410,Zoznamy!$R$4:$S$16,2,FALSE)),"",VLOOKUP($B410,Zoznamy!$R$4:$S$16,2,FALSE))</f>
        <v/>
      </c>
      <c r="E410" s="18" t="s">
        <v>1187</v>
      </c>
      <c r="F410" s="18" t="s">
        <v>1259</v>
      </c>
      <c r="G410" s="12" t="s">
        <v>1153</v>
      </c>
      <c r="H410" s="12" t="s">
        <v>1153</v>
      </c>
      <c r="I410" s="24"/>
      <c r="J410" s="24" t="s">
        <v>1156</v>
      </c>
      <c r="K410" s="77" t="str">
        <f>IF(ISERROR(VLOOKUP($B410&amp;" "&amp;$L410,Zoznamy!$AB$4:$AC$16,2,FALSE)),"",VLOOKUP($B410&amp;" "&amp;$L410,Zoznamy!$AB$4:$AC$16,2,FALSE))</f>
        <v/>
      </c>
      <c r="L410" s="24" t="str">
        <f>IF(ISERROR(VLOOKUP($J410,Zoznamy!$L$4:$M$7,2,FALSE)),"",VLOOKUP($J410,Zoznamy!$L$4:$M$7,2,FALSE))</f>
        <v/>
      </c>
      <c r="M410" s="24" t="str">
        <f t="shared" si="7"/>
        <v/>
      </c>
      <c r="N410" s="72" t="str">
        <f>IF(C410="nie",VLOOKUP(B410,Zoznamy!$R$4:$Z$17,9, FALSE),"Vlož hodnotu emisií")</f>
        <v>Vlož hodnotu emisií</v>
      </c>
      <c r="O410" s="123" t="str">
        <f>IF(ISERROR(VLOOKUP($E410,Zoznamy!$T$4:$Y$44,5,FALSE)),"",VLOOKUP($E410,Zoznamy!$T$4:$Y$44,5,FALSE))</f>
        <v/>
      </c>
      <c r="P410" s="32" t="str">
        <f>IF(ISERROR(VLOOKUP($E410,Zoznamy!$T$4:$Y$44,6,FALSE)),"",VLOOKUP($E410,Zoznamy!$T$4:$Y$44,6,FALSE))</f>
        <v/>
      </c>
    </row>
    <row r="411" spans="1:16" x14ac:dyDescent="0.25">
      <c r="A411" s="12"/>
      <c r="B411" s="18" t="s">
        <v>1119</v>
      </c>
      <c r="C411" s="32" t="s">
        <v>1185</v>
      </c>
      <c r="D411" s="14" t="str">
        <f>IF(ISERROR(VLOOKUP($B411,Zoznamy!$R$4:$S$16,2,FALSE)),"",VLOOKUP($B411,Zoznamy!$R$4:$S$16,2,FALSE))</f>
        <v/>
      </c>
      <c r="E411" s="18" t="s">
        <v>1187</v>
      </c>
      <c r="F411" s="18" t="s">
        <v>1259</v>
      </c>
      <c r="G411" s="12" t="s">
        <v>1153</v>
      </c>
      <c r="H411" s="12" t="s">
        <v>1153</v>
      </c>
      <c r="I411" s="24"/>
      <c r="J411" s="24" t="s">
        <v>1156</v>
      </c>
      <c r="K411" s="77" t="str">
        <f>IF(ISERROR(VLOOKUP($B411&amp;" "&amp;$L411,Zoznamy!$AB$4:$AC$16,2,FALSE)),"",VLOOKUP($B411&amp;" "&amp;$L411,Zoznamy!$AB$4:$AC$16,2,FALSE))</f>
        <v/>
      </c>
      <c r="L411" s="24" t="str">
        <f>IF(ISERROR(VLOOKUP($J411,Zoznamy!$L$4:$M$7,2,FALSE)),"",VLOOKUP($J411,Zoznamy!$L$4:$M$7,2,FALSE))</f>
        <v/>
      </c>
      <c r="M411" s="24" t="str">
        <f t="shared" si="7"/>
        <v/>
      </c>
      <c r="N411" s="72" t="str">
        <f>IF(C411="nie",VLOOKUP(B411,Zoznamy!$R$4:$Z$17,9, FALSE),"Vlož hodnotu emisií")</f>
        <v>Vlož hodnotu emisií</v>
      </c>
      <c r="O411" s="123" t="str">
        <f>IF(ISERROR(VLOOKUP($E411,Zoznamy!$T$4:$Y$44,5,FALSE)),"",VLOOKUP($E411,Zoznamy!$T$4:$Y$44,5,FALSE))</f>
        <v/>
      </c>
      <c r="P411" s="32" t="str">
        <f>IF(ISERROR(VLOOKUP($E411,Zoznamy!$T$4:$Y$44,6,FALSE)),"",VLOOKUP($E411,Zoznamy!$T$4:$Y$44,6,FALSE))</f>
        <v/>
      </c>
    </row>
    <row r="412" spans="1:16" x14ac:dyDescent="0.25">
      <c r="A412" s="12"/>
      <c r="B412" s="18" t="s">
        <v>1119</v>
      </c>
      <c r="C412" s="32" t="s">
        <v>1185</v>
      </c>
      <c r="D412" s="14" t="str">
        <f>IF(ISERROR(VLOOKUP($B412,Zoznamy!$R$4:$S$16,2,FALSE)),"",VLOOKUP($B412,Zoznamy!$R$4:$S$16,2,FALSE))</f>
        <v/>
      </c>
      <c r="E412" s="18" t="s">
        <v>1187</v>
      </c>
      <c r="F412" s="18" t="s">
        <v>1259</v>
      </c>
      <c r="G412" s="12" t="s">
        <v>1153</v>
      </c>
      <c r="H412" s="12" t="s">
        <v>1153</v>
      </c>
      <c r="I412" s="24"/>
      <c r="J412" s="24" t="s">
        <v>1156</v>
      </c>
      <c r="K412" s="77" t="str">
        <f>IF(ISERROR(VLOOKUP($B412&amp;" "&amp;$L412,Zoznamy!$AB$4:$AC$16,2,FALSE)),"",VLOOKUP($B412&amp;" "&amp;$L412,Zoznamy!$AB$4:$AC$16,2,FALSE))</f>
        <v/>
      </c>
      <c r="L412" s="24" t="str">
        <f>IF(ISERROR(VLOOKUP($J412,Zoznamy!$L$4:$M$7,2,FALSE)),"",VLOOKUP($J412,Zoznamy!$L$4:$M$7,2,FALSE))</f>
        <v/>
      </c>
      <c r="M412" s="24" t="str">
        <f t="shared" si="7"/>
        <v/>
      </c>
      <c r="N412" s="72" t="str">
        <f>IF(C412="nie",VLOOKUP(B412,Zoznamy!$R$4:$Z$17,9, FALSE),"Vlož hodnotu emisií")</f>
        <v>Vlož hodnotu emisií</v>
      </c>
      <c r="O412" s="123" t="str">
        <f>IF(ISERROR(VLOOKUP($E412,Zoznamy!$T$4:$Y$44,5,FALSE)),"",VLOOKUP($E412,Zoznamy!$T$4:$Y$44,5,FALSE))</f>
        <v/>
      </c>
      <c r="P412" s="32" t="str">
        <f>IF(ISERROR(VLOOKUP($E412,Zoznamy!$T$4:$Y$44,6,FALSE)),"",VLOOKUP($E412,Zoznamy!$T$4:$Y$44,6,FALSE))</f>
        <v/>
      </c>
    </row>
    <row r="413" spans="1:16" x14ac:dyDescent="0.25">
      <c r="A413" s="12"/>
      <c r="B413" s="18" t="s">
        <v>1119</v>
      </c>
      <c r="C413" s="32" t="s">
        <v>1185</v>
      </c>
      <c r="D413" s="14" t="str">
        <f>IF(ISERROR(VLOOKUP($B413,Zoznamy!$R$4:$S$16,2,FALSE)),"",VLOOKUP($B413,Zoznamy!$R$4:$S$16,2,FALSE))</f>
        <v/>
      </c>
      <c r="E413" s="18" t="s">
        <v>1187</v>
      </c>
      <c r="F413" s="18" t="s">
        <v>1259</v>
      </c>
      <c r="G413" s="12" t="s">
        <v>1153</v>
      </c>
      <c r="H413" s="12" t="s">
        <v>1153</v>
      </c>
      <c r="I413" s="24"/>
      <c r="J413" s="24" t="s">
        <v>1156</v>
      </c>
      <c r="K413" s="77" t="str">
        <f>IF(ISERROR(VLOOKUP($B413&amp;" "&amp;$L413,Zoznamy!$AB$4:$AC$16,2,FALSE)),"",VLOOKUP($B413&amp;" "&amp;$L413,Zoznamy!$AB$4:$AC$16,2,FALSE))</f>
        <v/>
      </c>
      <c r="L413" s="24" t="str">
        <f>IF(ISERROR(VLOOKUP($J413,Zoznamy!$L$4:$M$7,2,FALSE)),"",VLOOKUP($J413,Zoznamy!$L$4:$M$7,2,FALSE))</f>
        <v/>
      </c>
      <c r="M413" s="24" t="str">
        <f t="shared" si="7"/>
        <v/>
      </c>
      <c r="N413" s="72" t="str">
        <f>IF(C413="nie",VLOOKUP(B413,Zoznamy!$R$4:$Z$17,9, FALSE),"Vlož hodnotu emisií")</f>
        <v>Vlož hodnotu emisií</v>
      </c>
      <c r="O413" s="123" t="str">
        <f>IF(ISERROR(VLOOKUP($E413,Zoznamy!$T$4:$Y$44,5,FALSE)),"",VLOOKUP($E413,Zoznamy!$T$4:$Y$44,5,FALSE))</f>
        <v/>
      </c>
      <c r="P413" s="32" t="str">
        <f>IF(ISERROR(VLOOKUP($E413,Zoznamy!$T$4:$Y$44,6,FALSE)),"",VLOOKUP($E413,Zoznamy!$T$4:$Y$44,6,FALSE))</f>
        <v/>
      </c>
    </row>
    <row r="414" spans="1:16" x14ac:dyDescent="0.25">
      <c r="A414" s="12"/>
      <c r="B414" s="18" t="s">
        <v>1119</v>
      </c>
      <c r="C414" s="32" t="s">
        <v>1185</v>
      </c>
      <c r="D414" s="14" t="str">
        <f>IF(ISERROR(VLOOKUP($B414,Zoznamy!$R$4:$S$16,2,FALSE)),"",VLOOKUP($B414,Zoznamy!$R$4:$S$16,2,FALSE))</f>
        <v/>
      </c>
      <c r="E414" s="18" t="s">
        <v>1187</v>
      </c>
      <c r="F414" s="18" t="s">
        <v>1259</v>
      </c>
      <c r="G414" s="12" t="s">
        <v>1153</v>
      </c>
      <c r="H414" s="12" t="s">
        <v>1153</v>
      </c>
      <c r="I414" s="24"/>
      <c r="J414" s="24" t="s">
        <v>1156</v>
      </c>
      <c r="K414" s="77" t="str">
        <f>IF(ISERROR(VLOOKUP($B414&amp;" "&amp;$L414,Zoznamy!$AB$4:$AC$16,2,FALSE)),"",VLOOKUP($B414&amp;" "&amp;$L414,Zoznamy!$AB$4:$AC$16,2,FALSE))</f>
        <v/>
      </c>
      <c r="L414" s="24" t="str">
        <f>IF(ISERROR(VLOOKUP($J414,Zoznamy!$L$4:$M$7,2,FALSE)),"",VLOOKUP($J414,Zoznamy!$L$4:$M$7,2,FALSE))</f>
        <v/>
      </c>
      <c r="M414" s="24" t="str">
        <f t="shared" si="7"/>
        <v/>
      </c>
      <c r="N414" s="72" t="str">
        <f>IF(C414="nie",VLOOKUP(B414,Zoznamy!$R$4:$Z$17,9, FALSE),"Vlož hodnotu emisií")</f>
        <v>Vlož hodnotu emisií</v>
      </c>
      <c r="O414" s="123" t="str">
        <f>IF(ISERROR(VLOOKUP($E414,Zoznamy!$T$4:$Y$44,5,FALSE)),"",VLOOKUP($E414,Zoznamy!$T$4:$Y$44,5,FALSE))</f>
        <v/>
      </c>
      <c r="P414" s="32" t="str">
        <f>IF(ISERROR(VLOOKUP($E414,Zoznamy!$T$4:$Y$44,6,FALSE)),"",VLOOKUP($E414,Zoznamy!$T$4:$Y$44,6,FALSE))</f>
        <v/>
      </c>
    </row>
    <row r="415" spans="1:16" x14ac:dyDescent="0.25">
      <c r="A415" s="12"/>
      <c r="B415" s="18" t="s">
        <v>1119</v>
      </c>
      <c r="C415" s="32" t="s">
        <v>1185</v>
      </c>
      <c r="D415" s="14" t="str">
        <f>IF(ISERROR(VLOOKUP($B415,Zoznamy!$R$4:$S$16,2,FALSE)),"",VLOOKUP($B415,Zoznamy!$R$4:$S$16,2,FALSE))</f>
        <v/>
      </c>
      <c r="E415" s="18" t="s">
        <v>1187</v>
      </c>
      <c r="F415" s="18" t="s">
        <v>1259</v>
      </c>
      <c r="G415" s="12" t="s">
        <v>1153</v>
      </c>
      <c r="H415" s="12" t="s">
        <v>1153</v>
      </c>
      <c r="I415" s="24"/>
      <c r="J415" s="24" t="s">
        <v>1156</v>
      </c>
      <c r="K415" s="77" t="str">
        <f>IF(ISERROR(VLOOKUP($B415&amp;" "&amp;$L415,Zoznamy!$AB$4:$AC$16,2,FALSE)),"",VLOOKUP($B415&amp;" "&amp;$L415,Zoznamy!$AB$4:$AC$16,2,FALSE))</f>
        <v/>
      </c>
      <c r="L415" s="24" t="str">
        <f>IF(ISERROR(VLOOKUP($J415,Zoznamy!$L$4:$M$7,2,FALSE)),"",VLOOKUP($J415,Zoznamy!$L$4:$M$7,2,FALSE))</f>
        <v/>
      </c>
      <c r="M415" s="24" t="str">
        <f t="shared" si="7"/>
        <v/>
      </c>
      <c r="N415" s="72" t="str">
        <f>IF(C415="nie",VLOOKUP(B415,Zoznamy!$R$4:$Z$17,9, FALSE),"Vlož hodnotu emisií")</f>
        <v>Vlož hodnotu emisií</v>
      </c>
      <c r="O415" s="123" t="str">
        <f>IF(ISERROR(VLOOKUP($E415,Zoznamy!$T$4:$Y$44,5,FALSE)),"",VLOOKUP($E415,Zoznamy!$T$4:$Y$44,5,FALSE))</f>
        <v/>
      </c>
      <c r="P415" s="32" t="str">
        <f>IF(ISERROR(VLOOKUP($E415,Zoznamy!$T$4:$Y$44,6,FALSE)),"",VLOOKUP($E415,Zoznamy!$T$4:$Y$44,6,FALSE))</f>
        <v/>
      </c>
    </row>
    <row r="416" spans="1:16" x14ac:dyDescent="0.25">
      <c r="A416" s="12"/>
      <c r="B416" s="18" t="s">
        <v>1119</v>
      </c>
      <c r="C416" s="32" t="s">
        <v>1185</v>
      </c>
      <c r="D416" s="14" t="str">
        <f>IF(ISERROR(VLOOKUP($B416,Zoznamy!$R$4:$S$16,2,FALSE)),"",VLOOKUP($B416,Zoznamy!$R$4:$S$16,2,FALSE))</f>
        <v/>
      </c>
      <c r="E416" s="18" t="s">
        <v>1187</v>
      </c>
      <c r="F416" s="18" t="s">
        <v>1259</v>
      </c>
      <c r="G416" s="12" t="s">
        <v>1153</v>
      </c>
      <c r="H416" s="12" t="s">
        <v>1153</v>
      </c>
      <c r="I416" s="24"/>
      <c r="J416" s="24" t="s">
        <v>1156</v>
      </c>
      <c r="K416" s="77" t="str">
        <f>IF(ISERROR(VLOOKUP($B416&amp;" "&amp;$L416,Zoznamy!$AB$4:$AC$16,2,FALSE)),"",VLOOKUP($B416&amp;" "&amp;$L416,Zoznamy!$AB$4:$AC$16,2,FALSE))</f>
        <v/>
      </c>
      <c r="L416" s="24" t="str">
        <f>IF(ISERROR(VLOOKUP($J416,Zoznamy!$L$4:$M$7,2,FALSE)),"",VLOOKUP($J416,Zoznamy!$L$4:$M$7,2,FALSE))</f>
        <v/>
      </c>
      <c r="M416" s="24" t="str">
        <f t="shared" si="7"/>
        <v/>
      </c>
      <c r="N416" s="72" t="str">
        <f>IF(C416="nie",VLOOKUP(B416,Zoznamy!$R$4:$Z$17,9, FALSE),"Vlož hodnotu emisií")</f>
        <v>Vlož hodnotu emisií</v>
      </c>
      <c r="O416" s="123" t="str">
        <f>IF(ISERROR(VLOOKUP($E416,Zoznamy!$T$4:$Y$44,5,FALSE)),"",VLOOKUP($E416,Zoznamy!$T$4:$Y$44,5,FALSE))</f>
        <v/>
      </c>
      <c r="P416" s="32" t="str">
        <f>IF(ISERROR(VLOOKUP($E416,Zoznamy!$T$4:$Y$44,6,FALSE)),"",VLOOKUP($E416,Zoznamy!$T$4:$Y$44,6,FALSE))</f>
        <v/>
      </c>
    </row>
    <row r="417" spans="1:16" x14ac:dyDescent="0.25">
      <c r="A417" s="12"/>
      <c r="B417" s="18" t="s">
        <v>1119</v>
      </c>
      <c r="C417" s="32" t="s">
        <v>1185</v>
      </c>
      <c r="D417" s="14" t="str">
        <f>IF(ISERROR(VLOOKUP($B417,Zoznamy!$R$4:$S$16,2,FALSE)),"",VLOOKUP($B417,Zoznamy!$R$4:$S$16,2,FALSE))</f>
        <v/>
      </c>
      <c r="E417" s="18" t="s">
        <v>1187</v>
      </c>
      <c r="F417" s="18" t="s">
        <v>1259</v>
      </c>
      <c r="G417" s="12" t="s">
        <v>1153</v>
      </c>
      <c r="H417" s="12" t="s">
        <v>1153</v>
      </c>
      <c r="I417" s="24"/>
      <c r="J417" s="24" t="s">
        <v>1156</v>
      </c>
      <c r="K417" s="77" t="str">
        <f>IF(ISERROR(VLOOKUP($B417&amp;" "&amp;$L417,Zoznamy!$AB$4:$AC$16,2,FALSE)),"",VLOOKUP($B417&amp;" "&amp;$L417,Zoznamy!$AB$4:$AC$16,2,FALSE))</f>
        <v/>
      </c>
      <c r="L417" s="24" t="str">
        <f>IF(ISERROR(VLOOKUP($J417,Zoznamy!$L$4:$M$7,2,FALSE)),"",VLOOKUP($J417,Zoznamy!$L$4:$M$7,2,FALSE))</f>
        <v/>
      </c>
      <c r="M417" s="24" t="str">
        <f t="shared" si="7"/>
        <v/>
      </c>
      <c r="N417" s="72" t="str">
        <f>IF(C417="nie",VLOOKUP(B417,Zoznamy!$R$4:$Z$17,9, FALSE),"Vlož hodnotu emisií")</f>
        <v>Vlož hodnotu emisií</v>
      </c>
      <c r="O417" s="123" t="str">
        <f>IF(ISERROR(VLOOKUP($E417,Zoznamy!$T$4:$Y$44,5,FALSE)),"",VLOOKUP($E417,Zoznamy!$T$4:$Y$44,5,FALSE))</f>
        <v/>
      </c>
      <c r="P417" s="32" t="str">
        <f>IF(ISERROR(VLOOKUP($E417,Zoznamy!$T$4:$Y$44,6,FALSE)),"",VLOOKUP($E417,Zoznamy!$T$4:$Y$44,6,FALSE))</f>
        <v/>
      </c>
    </row>
    <row r="418" spans="1:16" x14ac:dyDescent="0.25">
      <c r="A418" s="12"/>
      <c r="B418" s="18" t="s">
        <v>1119</v>
      </c>
      <c r="C418" s="32" t="s">
        <v>1185</v>
      </c>
      <c r="D418" s="14" t="str">
        <f>IF(ISERROR(VLOOKUP($B418,Zoznamy!$R$4:$S$16,2,FALSE)),"",VLOOKUP($B418,Zoznamy!$R$4:$S$16,2,FALSE))</f>
        <v/>
      </c>
      <c r="E418" s="18" t="s">
        <v>1187</v>
      </c>
      <c r="F418" s="18" t="s">
        <v>1259</v>
      </c>
      <c r="G418" s="12" t="s">
        <v>1153</v>
      </c>
      <c r="H418" s="12" t="s">
        <v>1153</v>
      </c>
      <c r="I418" s="24"/>
      <c r="J418" s="24" t="s">
        <v>1156</v>
      </c>
      <c r="K418" s="77" t="str">
        <f>IF(ISERROR(VLOOKUP($B418&amp;" "&amp;$L418,Zoznamy!$AB$4:$AC$16,2,FALSE)),"",VLOOKUP($B418&amp;" "&amp;$L418,Zoznamy!$AB$4:$AC$16,2,FALSE))</f>
        <v/>
      </c>
      <c r="L418" s="24" t="str">
        <f>IF(ISERROR(VLOOKUP($J418,Zoznamy!$L$4:$M$7,2,FALSE)),"",VLOOKUP($J418,Zoznamy!$L$4:$M$7,2,FALSE))</f>
        <v/>
      </c>
      <c r="M418" s="24" t="str">
        <f t="shared" si="7"/>
        <v/>
      </c>
      <c r="N418" s="72" t="str">
        <f>IF(C418="nie",VLOOKUP(B418,Zoznamy!$R$4:$Z$17,9, FALSE),"Vlož hodnotu emisií")</f>
        <v>Vlož hodnotu emisií</v>
      </c>
      <c r="O418" s="123" t="str">
        <f>IF(ISERROR(VLOOKUP($E418,Zoznamy!$T$4:$Y$44,5,FALSE)),"",VLOOKUP($E418,Zoznamy!$T$4:$Y$44,5,FALSE))</f>
        <v/>
      </c>
      <c r="P418" s="32" t="str">
        <f>IF(ISERROR(VLOOKUP($E418,Zoznamy!$T$4:$Y$44,6,FALSE)),"",VLOOKUP($E418,Zoznamy!$T$4:$Y$44,6,FALSE))</f>
        <v/>
      </c>
    </row>
    <row r="419" spans="1:16" x14ac:dyDescent="0.25">
      <c r="A419" s="12"/>
      <c r="B419" s="18" t="s">
        <v>1119</v>
      </c>
      <c r="C419" s="32" t="s">
        <v>1185</v>
      </c>
      <c r="D419" s="14" t="str">
        <f>IF(ISERROR(VLOOKUP($B419,Zoznamy!$R$4:$S$16,2,FALSE)),"",VLOOKUP($B419,Zoznamy!$R$4:$S$16,2,FALSE))</f>
        <v/>
      </c>
      <c r="E419" s="18" t="s">
        <v>1187</v>
      </c>
      <c r="F419" s="18" t="s">
        <v>1259</v>
      </c>
      <c r="G419" s="12" t="s">
        <v>1153</v>
      </c>
      <c r="H419" s="12" t="s">
        <v>1153</v>
      </c>
      <c r="I419" s="24"/>
      <c r="J419" s="24" t="s">
        <v>1156</v>
      </c>
      <c r="K419" s="77" t="str">
        <f>IF(ISERROR(VLOOKUP($B419&amp;" "&amp;$L419,Zoznamy!$AB$4:$AC$16,2,FALSE)),"",VLOOKUP($B419&amp;" "&amp;$L419,Zoznamy!$AB$4:$AC$16,2,FALSE))</f>
        <v/>
      </c>
      <c r="L419" s="24" t="str">
        <f>IF(ISERROR(VLOOKUP($J419,Zoznamy!$L$4:$M$7,2,FALSE)),"",VLOOKUP($J419,Zoznamy!$L$4:$M$7,2,FALSE))</f>
        <v/>
      </c>
      <c r="M419" s="24" t="str">
        <f t="shared" si="7"/>
        <v/>
      </c>
      <c r="N419" s="72" t="str">
        <f>IF(C419="nie",VLOOKUP(B419,Zoznamy!$R$4:$Z$17,9, FALSE),"Vlož hodnotu emisií")</f>
        <v>Vlož hodnotu emisií</v>
      </c>
      <c r="O419" s="123" t="str">
        <f>IF(ISERROR(VLOOKUP($E419,Zoznamy!$T$4:$Y$44,5,FALSE)),"",VLOOKUP($E419,Zoznamy!$T$4:$Y$44,5,FALSE))</f>
        <v/>
      </c>
      <c r="P419" s="32" t="str">
        <f>IF(ISERROR(VLOOKUP($E419,Zoznamy!$T$4:$Y$44,6,FALSE)),"",VLOOKUP($E419,Zoznamy!$T$4:$Y$44,6,FALSE))</f>
        <v/>
      </c>
    </row>
    <row r="420" spans="1:16" x14ac:dyDescent="0.25">
      <c r="A420" s="12"/>
      <c r="B420" s="18" t="s">
        <v>1119</v>
      </c>
      <c r="C420" s="32" t="s">
        <v>1185</v>
      </c>
      <c r="D420" s="14" t="str">
        <f>IF(ISERROR(VLOOKUP($B420,Zoznamy!$R$4:$S$16,2,FALSE)),"",VLOOKUP($B420,Zoznamy!$R$4:$S$16,2,FALSE))</f>
        <v/>
      </c>
      <c r="E420" s="18" t="s">
        <v>1187</v>
      </c>
      <c r="F420" s="18" t="s">
        <v>1259</v>
      </c>
      <c r="G420" s="12" t="s">
        <v>1153</v>
      </c>
      <c r="H420" s="12" t="s">
        <v>1153</v>
      </c>
      <c r="I420" s="24"/>
      <c r="J420" s="24" t="s">
        <v>1156</v>
      </c>
      <c r="K420" s="77" t="str">
        <f>IF(ISERROR(VLOOKUP($B420&amp;" "&amp;$L420,Zoznamy!$AB$4:$AC$16,2,FALSE)),"",VLOOKUP($B420&amp;" "&amp;$L420,Zoznamy!$AB$4:$AC$16,2,FALSE))</f>
        <v/>
      </c>
      <c r="L420" s="24" t="str">
        <f>IF(ISERROR(VLOOKUP($J420,Zoznamy!$L$4:$M$7,2,FALSE)),"",VLOOKUP($J420,Zoznamy!$L$4:$M$7,2,FALSE))</f>
        <v/>
      </c>
      <c r="M420" s="24" t="str">
        <f t="shared" si="7"/>
        <v/>
      </c>
      <c r="N420" s="72" t="str">
        <f>IF(C420="nie",VLOOKUP(B420,Zoznamy!$R$4:$Z$17,9, FALSE),"Vlož hodnotu emisií")</f>
        <v>Vlož hodnotu emisií</v>
      </c>
      <c r="O420" s="123" t="str">
        <f>IF(ISERROR(VLOOKUP($E420,Zoznamy!$T$4:$Y$44,5,FALSE)),"",VLOOKUP($E420,Zoznamy!$T$4:$Y$44,5,FALSE))</f>
        <v/>
      </c>
      <c r="P420" s="32" t="str">
        <f>IF(ISERROR(VLOOKUP($E420,Zoznamy!$T$4:$Y$44,6,FALSE)),"",VLOOKUP($E420,Zoznamy!$T$4:$Y$44,6,FALSE))</f>
        <v/>
      </c>
    </row>
    <row r="421" spans="1:16" x14ac:dyDescent="0.25">
      <c r="A421" s="12"/>
      <c r="B421" s="18" t="s">
        <v>1119</v>
      </c>
      <c r="C421" s="32" t="s">
        <v>1185</v>
      </c>
      <c r="D421" s="14" t="str">
        <f>IF(ISERROR(VLOOKUP($B421,Zoznamy!$R$4:$S$16,2,FALSE)),"",VLOOKUP($B421,Zoznamy!$R$4:$S$16,2,FALSE))</f>
        <v/>
      </c>
      <c r="E421" s="18" t="s">
        <v>1187</v>
      </c>
      <c r="F421" s="18" t="s">
        <v>1259</v>
      </c>
      <c r="G421" s="12" t="s">
        <v>1153</v>
      </c>
      <c r="H421" s="12" t="s">
        <v>1153</v>
      </c>
      <c r="I421" s="24"/>
      <c r="J421" s="24" t="s">
        <v>1156</v>
      </c>
      <c r="K421" s="77" t="str">
        <f>IF(ISERROR(VLOOKUP($B421&amp;" "&amp;$L421,Zoznamy!$AB$4:$AC$16,2,FALSE)),"",VLOOKUP($B421&amp;" "&amp;$L421,Zoznamy!$AB$4:$AC$16,2,FALSE))</f>
        <v/>
      </c>
      <c r="L421" s="24" t="str">
        <f>IF(ISERROR(VLOOKUP($J421,Zoznamy!$L$4:$M$7,2,FALSE)),"",VLOOKUP($J421,Zoznamy!$L$4:$M$7,2,FALSE))</f>
        <v/>
      </c>
      <c r="M421" s="24" t="str">
        <f t="shared" si="7"/>
        <v/>
      </c>
      <c r="N421" s="72" t="str">
        <f>IF(C421="nie",VLOOKUP(B421,Zoznamy!$R$4:$Z$17,9, FALSE),"Vlož hodnotu emisií")</f>
        <v>Vlož hodnotu emisií</v>
      </c>
      <c r="O421" s="123" t="str">
        <f>IF(ISERROR(VLOOKUP($E421,Zoznamy!$T$4:$Y$44,5,FALSE)),"",VLOOKUP($E421,Zoznamy!$T$4:$Y$44,5,FALSE))</f>
        <v/>
      </c>
      <c r="P421" s="32" t="str">
        <f>IF(ISERROR(VLOOKUP($E421,Zoznamy!$T$4:$Y$44,6,FALSE)),"",VLOOKUP($E421,Zoznamy!$T$4:$Y$44,6,FALSE))</f>
        <v/>
      </c>
    </row>
    <row r="422" spans="1:16" x14ac:dyDescent="0.25">
      <c r="A422" s="12"/>
      <c r="B422" s="18" t="s">
        <v>1119</v>
      </c>
      <c r="C422" s="32" t="s">
        <v>1185</v>
      </c>
      <c r="D422" s="14" t="str">
        <f>IF(ISERROR(VLOOKUP($B422,Zoznamy!$R$4:$S$16,2,FALSE)),"",VLOOKUP($B422,Zoznamy!$R$4:$S$16,2,FALSE))</f>
        <v/>
      </c>
      <c r="E422" s="18" t="s">
        <v>1187</v>
      </c>
      <c r="F422" s="18" t="s">
        <v>1259</v>
      </c>
      <c r="G422" s="12" t="s">
        <v>1153</v>
      </c>
      <c r="H422" s="12" t="s">
        <v>1153</v>
      </c>
      <c r="I422" s="24"/>
      <c r="J422" s="24" t="s">
        <v>1156</v>
      </c>
      <c r="K422" s="77" t="str">
        <f>IF(ISERROR(VLOOKUP($B422&amp;" "&amp;$L422,Zoznamy!$AB$4:$AC$16,2,FALSE)),"",VLOOKUP($B422&amp;" "&amp;$L422,Zoznamy!$AB$4:$AC$16,2,FALSE))</f>
        <v/>
      </c>
      <c r="L422" s="24" t="str">
        <f>IF(ISERROR(VLOOKUP($J422,Zoznamy!$L$4:$M$7,2,FALSE)),"",VLOOKUP($J422,Zoznamy!$L$4:$M$7,2,FALSE))</f>
        <v/>
      </c>
      <c r="M422" s="24" t="str">
        <f t="shared" si="7"/>
        <v/>
      </c>
      <c r="N422" s="72" t="str">
        <f>IF(C422="nie",VLOOKUP(B422,Zoznamy!$R$4:$Z$17,9, FALSE),"Vlož hodnotu emisií")</f>
        <v>Vlož hodnotu emisií</v>
      </c>
      <c r="O422" s="123" t="str">
        <f>IF(ISERROR(VLOOKUP($E422,Zoznamy!$T$4:$Y$44,5,FALSE)),"",VLOOKUP($E422,Zoznamy!$T$4:$Y$44,5,FALSE))</f>
        <v/>
      </c>
      <c r="P422" s="32" t="str">
        <f>IF(ISERROR(VLOOKUP($E422,Zoznamy!$T$4:$Y$44,6,FALSE)),"",VLOOKUP($E422,Zoznamy!$T$4:$Y$44,6,FALSE))</f>
        <v/>
      </c>
    </row>
    <row r="423" spans="1:16" x14ac:dyDescent="0.25">
      <c r="A423" s="12"/>
      <c r="B423" s="18" t="s">
        <v>1119</v>
      </c>
      <c r="C423" s="32" t="s">
        <v>1185</v>
      </c>
      <c r="D423" s="14" t="str">
        <f>IF(ISERROR(VLOOKUP($B423,Zoznamy!$R$4:$S$16,2,FALSE)),"",VLOOKUP($B423,Zoznamy!$R$4:$S$16,2,FALSE))</f>
        <v/>
      </c>
      <c r="E423" s="18" t="s">
        <v>1187</v>
      </c>
      <c r="F423" s="18" t="s">
        <v>1259</v>
      </c>
      <c r="G423" s="12" t="s">
        <v>1153</v>
      </c>
      <c r="H423" s="12" t="s">
        <v>1153</v>
      </c>
      <c r="I423" s="24"/>
      <c r="J423" s="24" t="s">
        <v>1156</v>
      </c>
      <c r="K423" s="77" t="str">
        <f>IF(ISERROR(VLOOKUP($B423&amp;" "&amp;$L423,Zoznamy!$AB$4:$AC$16,2,FALSE)),"",VLOOKUP($B423&amp;" "&amp;$L423,Zoznamy!$AB$4:$AC$16,2,FALSE))</f>
        <v/>
      </c>
      <c r="L423" s="24" t="str">
        <f>IF(ISERROR(VLOOKUP($J423,Zoznamy!$L$4:$M$7,2,FALSE)),"",VLOOKUP($J423,Zoznamy!$L$4:$M$7,2,FALSE))</f>
        <v/>
      </c>
      <c r="M423" s="24" t="str">
        <f t="shared" si="7"/>
        <v/>
      </c>
      <c r="N423" s="72" t="str">
        <f>IF(C423="nie",VLOOKUP(B423,Zoznamy!$R$4:$Z$17,9, FALSE),"Vlož hodnotu emisií")</f>
        <v>Vlož hodnotu emisií</v>
      </c>
      <c r="O423" s="123" t="str">
        <f>IF(ISERROR(VLOOKUP($E423,Zoznamy!$T$4:$Y$44,5,FALSE)),"",VLOOKUP($E423,Zoznamy!$T$4:$Y$44,5,FALSE))</f>
        <v/>
      </c>
      <c r="P423" s="32" t="str">
        <f>IF(ISERROR(VLOOKUP($E423,Zoznamy!$T$4:$Y$44,6,FALSE)),"",VLOOKUP($E423,Zoznamy!$T$4:$Y$44,6,FALSE))</f>
        <v/>
      </c>
    </row>
    <row r="424" spans="1:16" x14ac:dyDescent="0.25">
      <c r="A424" s="12"/>
      <c r="B424" s="18" t="s">
        <v>1119</v>
      </c>
      <c r="C424" s="32" t="s">
        <v>1185</v>
      </c>
      <c r="D424" s="14" t="str">
        <f>IF(ISERROR(VLOOKUP($B424,Zoznamy!$R$4:$S$16,2,FALSE)),"",VLOOKUP($B424,Zoznamy!$R$4:$S$16,2,FALSE))</f>
        <v/>
      </c>
      <c r="E424" s="18" t="s">
        <v>1187</v>
      </c>
      <c r="F424" s="18" t="s">
        <v>1259</v>
      </c>
      <c r="G424" s="12" t="s">
        <v>1153</v>
      </c>
      <c r="H424" s="12" t="s">
        <v>1153</v>
      </c>
      <c r="I424" s="24"/>
      <c r="J424" s="24" t="s">
        <v>1156</v>
      </c>
      <c r="K424" s="77" t="str">
        <f>IF(ISERROR(VLOOKUP($B424&amp;" "&amp;$L424,Zoznamy!$AB$4:$AC$16,2,FALSE)),"",VLOOKUP($B424&amp;" "&amp;$L424,Zoznamy!$AB$4:$AC$16,2,FALSE))</f>
        <v/>
      </c>
      <c r="L424" s="24" t="str">
        <f>IF(ISERROR(VLOOKUP($J424,Zoznamy!$L$4:$M$7,2,FALSE)),"",VLOOKUP($J424,Zoznamy!$L$4:$M$7,2,FALSE))</f>
        <v/>
      </c>
      <c r="M424" s="24" t="str">
        <f t="shared" si="7"/>
        <v/>
      </c>
      <c r="N424" s="72" t="str">
        <f>IF(C424="nie",VLOOKUP(B424,Zoznamy!$R$4:$Z$17,9, FALSE),"Vlož hodnotu emisií")</f>
        <v>Vlož hodnotu emisií</v>
      </c>
      <c r="O424" s="123" t="str">
        <f>IF(ISERROR(VLOOKUP($E424,Zoznamy!$T$4:$Y$44,5,FALSE)),"",VLOOKUP($E424,Zoznamy!$T$4:$Y$44,5,FALSE))</f>
        <v/>
      </c>
      <c r="P424" s="32" t="str">
        <f>IF(ISERROR(VLOOKUP($E424,Zoznamy!$T$4:$Y$44,6,FALSE)),"",VLOOKUP($E424,Zoznamy!$T$4:$Y$44,6,FALSE))</f>
        <v/>
      </c>
    </row>
    <row r="425" spans="1:16" x14ac:dyDescent="0.25">
      <c r="A425" s="12"/>
      <c r="B425" s="18" t="s">
        <v>1119</v>
      </c>
      <c r="C425" s="32" t="s">
        <v>1185</v>
      </c>
      <c r="D425" s="14" t="str">
        <f>IF(ISERROR(VLOOKUP($B425,Zoznamy!$R$4:$S$16,2,FALSE)),"",VLOOKUP($B425,Zoznamy!$R$4:$S$16,2,FALSE))</f>
        <v/>
      </c>
      <c r="E425" s="18" t="s">
        <v>1187</v>
      </c>
      <c r="F425" s="18" t="s">
        <v>1259</v>
      </c>
      <c r="G425" s="12" t="s">
        <v>1153</v>
      </c>
      <c r="H425" s="12" t="s">
        <v>1153</v>
      </c>
      <c r="I425" s="24"/>
      <c r="J425" s="24" t="s">
        <v>1156</v>
      </c>
      <c r="K425" s="77" t="str">
        <f>IF(ISERROR(VLOOKUP($B425&amp;" "&amp;$L425,Zoznamy!$AB$4:$AC$16,2,FALSE)),"",VLOOKUP($B425&amp;" "&amp;$L425,Zoznamy!$AB$4:$AC$16,2,FALSE))</f>
        <v/>
      </c>
      <c r="L425" s="24" t="str">
        <f>IF(ISERROR(VLOOKUP($J425,Zoznamy!$L$4:$M$7,2,FALSE)),"",VLOOKUP($J425,Zoznamy!$L$4:$M$7,2,FALSE))</f>
        <v/>
      </c>
      <c r="M425" s="24" t="str">
        <f t="shared" si="7"/>
        <v/>
      </c>
      <c r="N425" s="72" t="str">
        <f>IF(C425="nie",VLOOKUP(B425,Zoznamy!$R$4:$Z$17,9, FALSE),"Vlož hodnotu emisií")</f>
        <v>Vlož hodnotu emisií</v>
      </c>
      <c r="O425" s="123" t="str">
        <f>IF(ISERROR(VLOOKUP($E425,Zoznamy!$T$4:$Y$44,5,FALSE)),"",VLOOKUP($E425,Zoznamy!$T$4:$Y$44,5,FALSE))</f>
        <v/>
      </c>
      <c r="P425" s="32" t="str">
        <f>IF(ISERROR(VLOOKUP($E425,Zoznamy!$T$4:$Y$44,6,FALSE)),"",VLOOKUP($E425,Zoznamy!$T$4:$Y$44,6,FALSE))</f>
        <v/>
      </c>
    </row>
    <row r="426" spans="1:16" x14ac:dyDescent="0.25">
      <c r="A426" s="12"/>
      <c r="B426" s="18" t="s">
        <v>1119</v>
      </c>
      <c r="C426" s="32" t="s">
        <v>1185</v>
      </c>
      <c r="D426" s="14" t="str">
        <f>IF(ISERROR(VLOOKUP($B426,Zoznamy!$R$4:$S$16,2,FALSE)),"",VLOOKUP($B426,Zoznamy!$R$4:$S$16,2,FALSE))</f>
        <v/>
      </c>
      <c r="E426" s="18" t="s">
        <v>1187</v>
      </c>
      <c r="F426" s="18" t="s">
        <v>1259</v>
      </c>
      <c r="G426" s="12" t="s">
        <v>1153</v>
      </c>
      <c r="H426" s="12" t="s">
        <v>1153</v>
      </c>
      <c r="I426" s="24"/>
      <c r="J426" s="24" t="s">
        <v>1156</v>
      </c>
      <c r="K426" s="77" t="str">
        <f>IF(ISERROR(VLOOKUP($B426&amp;" "&amp;$L426,Zoznamy!$AB$4:$AC$16,2,FALSE)),"",VLOOKUP($B426&amp;" "&amp;$L426,Zoznamy!$AB$4:$AC$16,2,FALSE))</f>
        <v/>
      </c>
      <c r="L426" s="24" t="str">
        <f>IF(ISERROR(VLOOKUP($J426,Zoznamy!$L$4:$M$7,2,FALSE)),"",VLOOKUP($J426,Zoznamy!$L$4:$M$7,2,FALSE))</f>
        <v/>
      </c>
      <c r="M426" s="24" t="str">
        <f t="shared" si="7"/>
        <v/>
      </c>
      <c r="N426" s="72" t="str">
        <f>IF(C426="nie",VLOOKUP(B426,Zoznamy!$R$4:$Z$17,9, FALSE),"Vlož hodnotu emisií")</f>
        <v>Vlož hodnotu emisií</v>
      </c>
      <c r="O426" s="123" t="str">
        <f>IF(ISERROR(VLOOKUP($E426,Zoznamy!$T$4:$Y$44,5,FALSE)),"",VLOOKUP($E426,Zoznamy!$T$4:$Y$44,5,FALSE))</f>
        <v/>
      </c>
      <c r="P426" s="32" t="str">
        <f>IF(ISERROR(VLOOKUP($E426,Zoznamy!$T$4:$Y$44,6,FALSE)),"",VLOOKUP($E426,Zoznamy!$T$4:$Y$44,6,FALSE))</f>
        <v/>
      </c>
    </row>
    <row r="427" spans="1:16" x14ac:dyDescent="0.25">
      <c r="A427" s="12"/>
      <c r="B427" s="18" t="s">
        <v>1119</v>
      </c>
      <c r="C427" s="32" t="s">
        <v>1185</v>
      </c>
      <c r="D427" s="14" t="str">
        <f>IF(ISERROR(VLOOKUP($B427,Zoznamy!$R$4:$S$16,2,FALSE)),"",VLOOKUP($B427,Zoznamy!$R$4:$S$16,2,FALSE))</f>
        <v/>
      </c>
      <c r="E427" s="18" t="s">
        <v>1187</v>
      </c>
      <c r="F427" s="18" t="s">
        <v>1259</v>
      </c>
      <c r="G427" s="12" t="s">
        <v>1153</v>
      </c>
      <c r="H427" s="12" t="s">
        <v>1153</v>
      </c>
      <c r="I427" s="24"/>
      <c r="J427" s="24" t="s">
        <v>1156</v>
      </c>
      <c r="K427" s="77" t="str">
        <f>IF(ISERROR(VLOOKUP($B427&amp;" "&amp;$L427,Zoznamy!$AB$4:$AC$16,2,FALSE)),"",VLOOKUP($B427&amp;" "&amp;$L427,Zoznamy!$AB$4:$AC$16,2,FALSE))</f>
        <v/>
      </c>
      <c r="L427" s="24" t="str">
        <f>IF(ISERROR(VLOOKUP($J427,Zoznamy!$L$4:$M$7,2,FALSE)),"",VLOOKUP($J427,Zoznamy!$L$4:$M$7,2,FALSE))</f>
        <v/>
      </c>
      <c r="M427" s="24" t="str">
        <f t="shared" si="7"/>
        <v/>
      </c>
      <c r="N427" s="72" t="str">
        <f>IF(C427="nie",VLOOKUP(B427,Zoznamy!$R$4:$Z$17,9, FALSE),"Vlož hodnotu emisií")</f>
        <v>Vlož hodnotu emisií</v>
      </c>
      <c r="O427" s="123" t="str">
        <f>IF(ISERROR(VLOOKUP($E427,Zoznamy!$T$4:$Y$44,5,FALSE)),"",VLOOKUP($E427,Zoznamy!$T$4:$Y$44,5,FALSE))</f>
        <v/>
      </c>
      <c r="P427" s="32" t="str">
        <f>IF(ISERROR(VLOOKUP($E427,Zoznamy!$T$4:$Y$44,6,FALSE)),"",VLOOKUP($E427,Zoznamy!$T$4:$Y$44,6,FALSE))</f>
        <v/>
      </c>
    </row>
    <row r="428" spans="1:16" x14ac:dyDescent="0.25">
      <c r="A428" s="12"/>
      <c r="B428" s="18" t="s">
        <v>1119</v>
      </c>
      <c r="C428" s="32" t="s">
        <v>1185</v>
      </c>
      <c r="D428" s="14" t="str">
        <f>IF(ISERROR(VLOOKUP($B428,Zoznamy!$R$4:$S$16,2,FALSE)),"",VLOOKUP($B428,Zoznamy!$R$4:$S$16,2,FALSE))</f>
        <v/>
      </c>
      <c r="E428" s="18" t="s">
        <v>1187</v>
      </c>
      <c r="F428" s="18" t="s">
        <v>1259</v>
      </c>
      <c r="G428" s="12" t="s">
        <v>1153</v>
      </c>
      <c r="H428" s="12" t="s">
        <v>1153</v>
      </c>
      <c r="I428" s="24"/>
      <c r="J428" s="24" t="s">
        <v>1156</v>
      </c>
      <c r="K428" s="77" t="str">
        <f>IF(ISERROR(VLOOKUP($B428&amp;" "&amp;$L428,Zoznamy!$AB$4:$AC$16,2,FALSE)),"",VLOOKUP($B428&amp;" "&amp;$L428,Zoznamy!$AB$4:$AC$16,2,FALSE))</f>
        <v/>
      </c>
      <c r="L428" s="24" t="str">
        <f>IF(ISERROR(VLOOKUP($J428,Zoznamy!$L$4:$M$7,2,FALSE)),"",VLOOKUP($J428,Zoznamy!$L$4:$M$7,2,FALSE))</f>
        <v/>
      </c>
      <c r="M428" s="24" t="str">
        <f t="shared" si="7"/>
        <v/>
      </c>
      <c r="N428" s="72" t="str">
        <f>IF(C428="nie",VLOOKUP(B428,Zoznamy!$R$4:$Z$17,9, FALSE),"Vlož hodnotu emisií")</f>
        <v>Vlož hodnotu emisií</v>
      </c>
      <c r="O428" s="123" t="str">
        <f>IF(ISERROR(VLOOKUP($E428,Zoznamy!$T$4:$Y$44,5,FALSE)),"",VLOOKUP($E428,Zoznamy!$T$4:$Y$44,5,FALSE))</f>
        <v/>
      </c>
      <c r="P428" s="32" t="str">
        <f>IF(ISERROR(VLOOKUP($E428,Zoznamy!$T$4:$Y$44,6,FALSE)),"",VLOOKUP($E428,Zoznamy!$T$4:$Y$44,6,FALSE))</f>
        <v/>
      </c>
    </row>
    <row r="429" spans="1:16" x14ac:dyDescent="0.25">
      <c r="A429" s="12"/>
      <c r="B429" s="18" t="s">
        <v>1119</v>
      </c>
      <c r="C429" s="32" t="s">
        <v>1185</v>
      </c>
      <c r="D429" s="14" t="str">
        <f>IF(ISERROR(VLOOKUP($B429,Zoznamy!$R$4:$S$16,2,FALSE)),"",VLOOKUP($B429,Zoznamy!$R$4:$S$16,2,FALSE))</f>
        <v/>
      </c>
      <c r="E429" s="18" t="s">
        <v>1187</v>
      </c>
      <c r="F429" s="18" t="s">
        <v>1259</v>
      </c>
      <c r="G429" s="12" t="s">
        <v>1153</v>
      </c>
      <c r="H429" s="12" t="s">
        <v>1153</v>
      </c>
      <c r="I429" s="24"/>
      <c r="J429" s="24" t="s">
        <v>1156</v>
      </c>
      <c r="K429" s="77" t="str">
        <f>IF(ISERROR(VLOOKUP($B429&amp;" "&amp;$L429,Zoznamy!$AB$4:$AC$16,2,FALSE)),"",VLOOKUP($B429&amp;" "&amp;$L429,Zoznamy!$AB$4:$AC$16,2,FALSE))</f>
        <v/>
      </c>
      <c r="L429" s="24" t="str">
        <f>IF(ISERROR(VLOOKUP($J429,Zoznamy!$L$4:$M$7,2,FALSE)),"",VLOOKUP($J429,Zoznamy!$L$4:$M$7,2,FALSE))</f>
        <v/>
      </c>
      <c r="M429" s="24" t="str">
        <f t="shared" si="7"/>
        <v/>
      </c>
      <c r="N429" s="72" t="str">
        <f>IF(C429="nie",VLOOKUP(B429,Zoznamy!$R$4:$Z$17,9, FALSE),"Vlož hodnotu emisií")</f>
        <v>Vlož hodnotu emisií</v>
      </c>
      <c r="O429" s="123" t="str">
        <f>IF(ISERROR(VLOOKUP($E429,Zoznamy!$T$4:$Y$44,5,FALSE)),"",VLOOKUP($E429,Zoznamy!$T$4:$Y$44,5,FALSE))</f>
        <v/>
      </c>
      <c r="P429" s="32" t="str">
        <f>IF(ISERROR(VLOOKUP($E429,Zoznamy!$T$4:$Y$44,6,FALSE)),"",VLOOKUP($E429,Zoznamy!$T$4:$Y$44,6,FALSE))</f>
        <v/>
      </c>
    </row>
    <row r="430" spans="1:16" x14ac:dyDescent="0.25">
      <c r="A430" s="12"/>
      <c r="B430" s="18" t="s">
        <v>1119</v>
      </c>
      <c r="C430" s="32" t="s">
        <v>1185</v>
      </c>
      <c r="D430" s="14" t="str">
        <f>IF(ISERROR(VLOOKUP($B430,Zoznamy!$R$4:$S$16,2,FALSE)),"",VLOOKUP($B430,Zoznamy!$R$4:$S$16,2,FALSE))</f>
        <v/>
      </c>
      <c r="E430" s="18" t="s">
        <v>1187</v>
      </c>
      <c r="F430" s="18" t="s">
        <v>1259</v>
      </c>
      <c r="G430" s="12" t="s">
        <v>1153</v>
      </c>
      <c r="H430" s="12" t="s">
        <v>1153</v>
      </c>
      <c r="I430" s="24"/>
      <c r="J430" s="24" t="s">
        <v>1156</v>
      </c>
      <c r="K430" s="77" t="str">
        <f>IF(ISERROR(VLOOKUP($B430&amp;" "&amp;$L430,Zoznamy!$AB$4:$AC$16,2,FALSE)),"",VLOOKUP($B430&amp;" "&amp;$L430,Zoznamy!$AB$4:$AC$16,2,FALSE))</f>
        <v/>
      </c>
      <c r="L430" s="24" t="str">
        <f>IF(ISERROR(VLOOKUP($J430,Zoznamy!$L$4:$M$7,2,FALSE)),"",VLOOKUP($J430,Zoznamy!$L$4:$M$7,2,FALSE))</f>
        <v/>
      </c>
      <c r="M430" s="24" t="str">
        <f t="shared" si="7"/>
        <v/>
      </c>
      <c r="N430" s="72" t="str">
        <f>IF(C430="nie",VLOOKUP(B430,Zoznamy!$R$4:$Z$17,9, FALSE),"Vlož hodnotu emisií")</f>
        <v>Vlož hodnotu emisií</v>
      </c>
      <c r="O430" s="123" t="str">
        <f>IF(ISERROR(VLOOKUP($E430,Zoznamy!$T$4:$Y$44,5,FALSE)),"",VLOOKUP($E430,Zoznamy!$T$4:$Y$44,5,FALSE))</f>
        <v/>
      </c>
      <c r="P430" s="32" t="str">
        <f>IF(ISERROR(VLOOKUP($E430,Zoznamy!$T$4:$Y$44,6,FALSE)),"",VLOOKUP($E430,Zoznamy!$T$4:$Y$44,6,FALSE))</f>
        <v/>
      </c>
    </row>
    <row r="431" spans="1:16" x14ac:dyDescent="0.25">
      <c r="A431" s="12"/>
      <c r="B431" s="18" t="s">
        <v>1119</v>
      </c>
      <c r="C431" s="32" t="s">
        <v>1185</v>
      </c>
      <c r="D431" s="14" t="str">
        <f>IF(ISERROR(VLOOKUP($B431,Zoznamy!$R$4:$S$16,2,FALSE)),"",VLOOKUP($B431,Zoznamy!$R$4:$S$16,2,FALSE))</f>
        <v/>
      </c>
      <c r="E431" s="18" t="s">
        <v>1187</v>
      </c>
      <c r="F431" s="18" t="s">
        <v>1259</v>
      </c>
      <c r="G431" s="12" t="s">
        <v>1153</v>
      </c>
      <c r="H431" s="12" t="s">
        <v>1153</v>
      </c>
      <c r="I431" s="24"/>
      <c r="J431" s="24" t="s">
        <v>1156</v>
      </c>
      <c r="K431" s="77" t="str">
        <f>IF(ISERROR(VLOOKUP($B431&amp;" "&amp;$L431,Zoznamy!$AB$4:$AC$16,2,FALSE)),"",VLOOKUP($B431&amp;" "&amp;$L431,Zoznamy!$AB$4:$AC$16,2,FALSE))</f>
        <v/>
      </c>
      <c r="L431" s="24" t="str">
        <f>IF(ISERROR(VLOOKUP($J431,Zoznamy!$L$4:$M$7,2,FALSE)),"",VLOOKUP($J431,Zoznamy!$L$4:$M$7,2,FALSE))</f>
        <v/>
      </c>
      <c r="M431" s="24" t="str">
        <f t="shared" si="7"/>
        <v/>
      </c>
      <c r="N431" s="72" t="str">
        <f>IF(C431="nie",VLOOKUP(B431,Zoznamy!$R$4:$Z$17,9, FALSE),"Vlož hodnotu emisií")</f>
        <v>Vlož hodnotu emisií</v>
      </c>
      <c r="O431" s="123" t="str">
        <f>IF(ISERROR(VLOOKUP($E431,Zoznamy!$T$4:$Y$44,5,FALSE)),"",VLOOKUP($E431,Zoznamy!$T$4:$Y$44,5,FALSE))</f>
        <v/>
      </c>
      <c r="P431" s="32" t="str">
        <f>IF(ISERROR(VLOOKUP($E431,Zoznamy!$T$4:$Y$44,6,FALSE)),"",VLOOKUP($E431,Zoznamy!$T$4:$Y$44,6,FALSE))</f>
        <v/>
      </c>
    </row>
    <row r="432" spans="1:16" x14ac:dyDescent="0.25">
      <c r="A432" s="12"/>
      <c r="B432" s="18" t="s">
        <v>1119</v>
      </c>
      <c r="C432" s="32" t="s">
        <v>1185</v>
      </c>
      <c r="D432" s="14" t="str">
        <f>IF(ISERROR(VLOOKUP($B432,Zoznamy!$R$4:$S$16,2,FALSE)),"",VLOOKUP($B432,Zoznamy!$R$4:$S$16,2,FALSE))</f>
        <v/>
      </c>
      <c r="E432" s="18" t="s">
        <v>1187</v>
      </c>
      <c r="F432" s="18" t="s">
        <v>1259</v>
      </c>
      <c r="G432" s="12" t="s">
        <v>1153</v>
      </c>
      <c r="H432" s="12" t="s">
        <v>1153</v>
      </c>
      <c r="I432" s="24"/>
      <c r="J432" s="24" t="s">
        <v>1156</v>
      </c>
      <c r="K432" s="77" t="str">
        <f>IF(ISERROR(VLOOKUP($B432&amp;" "&amp;$L432,Zoznamy!$AB$4:$AC$16,2,FALSE)),"",VLOOKUP($B432&amp;" "&amp;$L432,Zoznamy!$AB$4:$AC$16,2,FALSE))</f>
        <v/>
      </c>
      <c r="L432" s="24" t="str">
        <f>IF(ISERROR(VLOOKUP($J432,Zoznamy!$L$4:$M$7,2,FALSE)),"",VLOOKUP($J432,Zoznamy!$L$4:$M$7,2,FALSE))</f>
        <v/>
      </c>
      <c r="M432" s="24" t="str">
        <f t="shared" si="7"/>
        <v/>
      </c>
      <c r="N432" s="72" t="str">
        <f>IF(C432="nie",VLOOKUP(B432,Zoznamy!$R$4:$Z$17,9, FALSE),"Vlož hodnotu emisií")</f>
        <v>Vlož hodnotu emisií</v>
      </c>
      <c r="O432" s="123" t="str">
        <f>IF(ISERROR(VLOOKUP($E432,Zoznamy!$T$4:$Y$44,5,FALSE)),"",VLOOKUP($E432,Zoznamy!$T$4:$Y$44,5,FALSE))</f>
        <v/>
      </c>
      <c r="P432" s="32" t="str">
        <f>IF(ISERROR(VLOOKUP($E432,Zoznamy!$T$4:$Y$44,6,FALSE)),"",VLOOKUP($E432,Zoznamy!$T$4:$Y$44,6,FALSE))</f>
        <v/>
      </c>
    </row>
    <row r="433" spans="1:16" x14ac:dyDescent="0.25">
      <c r="A433" s="12"/>
      <c r="B433" s="18" t="s">
        <v>1119</v>
      </c>
      <c r="C433" s="32" t="s">
        <v>1185</v>
      </c>
      <c r="D433" s="14" t="str">
        <f>IF(ISERROR(VLOOKUP($B433,Zoznamy!$R$4:$S$16,2,FALSE)),"",VLOOKUP($B433,Zoznamy!$R$4:$S$16,2,FALSE))</f>
        <v/>
      </c>
      <c r="E433" s="18" t="s">
        <v>1187</v>
      </c>
      <c r="F433" s="18" t="s">
        <v>1259</v>
      </c>
      <c r="G433" s="12" t="s">
        <v>1153</v>
      </c>
      <c r="H433" s="12" t="s">
        <v>1153</v>
      </c>
      <c r="I433" s="24"/>
      <c r="J433" s="24" t="s">
        <v>1156</v>
      </c>
      <c r="K433" s="77" t="str">
        <f>IF(ISERROR(VLOOKUP($B433&amp;" "&amp;$L433,Zoznamy!$AB$4:$AC$16,2,FALSE)),"",VLOOKUP($B433&amp;" "&amp;$L433,Zoznamy!$AB$4:$AC$16,2,FALSE))</f>
        <v/>
      </c>
      <c r="L433" s="24" t="str">
        <f>IF(ISERROR(VLOOKUP($J433,Zoznamy!$L$4:$M$7,2,FALSE)),"",VLOOKUP($J433,Zoznamy!$L$4:$M$7,2,FALSE))</f>
        <v/>
      </c>
      <c r="M433" s="24" t="str">
        <f t="shared" si="7"/>
        <v/>
      </c>
      <c r="N433" s="72" t="str">
        <f>IF(C433="nie",VLOOKUP(B433,Zoznamy!$R$4:$Z$17,9, FALSE),"Vlož hodnotu emisií")</f>
        <v>Vlož hodnotu emisií</v>
      </c>
      <c r="O433" s="123" t="str">
        <f>IF(ISERROR(VLOOKUP($E433,Zoznamy!$T$4:$Y$44,5,FALSE)),"",VLOOKUP($E433,Zoznamy!$T$4:$Y$44,5,FALSE))</f>
        <v/>
      </c>
      <c r="P433" s="32" t="str">
        <f>IF(ISERROR(VLOOKUP($E433,Zoznamy!$T$4:$Y$44,6,FALSE)),"",VLOOKUP($E433,Zoznamy!$T$4:$Y$44,6,FALSE))</f>
        <v/>
      </c>
    </row>
    <row r="434" spans="1:16" x14ac:dyDescent="0.25">
      <c r="A434" s="12"/>
      <c r="B434" s="18" t="s">
        <v>1119</v>
      </c>
      <c r="C434" s="32" t="s">
        <v>1185</v>
      </c>
      <c r="D434" s="14" t="str">
        <f>IF(ISERROR(VLOOKUP($B434,Zoznamy!$R$4:$S$16,2,FALSE)),"",VLOOKUP($B434,Zoznamy!$R$4:$S$16,2,FALSE))</f>
        <v/>
      </c>
      <c r="E434" s="18" t="s">
        <v>1187</v>
      </c>
      <c r="F434" s="18" t="s">
        <v>1259</v>
      </c>
      <c r="G434" s="12" t="s">
        <v>1153</v>
      </c>
      <c r="H434" s="12" t="s">
        <v>1153</v>
      </c>
      <c r="I434" s="24"/>
      <c r="J434" s="24" t="s">
        <v>1156</v>
      </c>
      <c r="K434" s="77" t="str">
        <f>IF(ISERROR(VLOOKUP($B434&amp;" "&amp;$L434,Zoznamy!$AB$4:$AC$16,2,FALSE)),"",VLOOKUP($B434&amp;" "&amp;$L434,Zoznamy!$AB$4:$AC$16,2,FALSE))</f>
        <v/>
      </c>
      <c r="L434" s="24" t="str">
        <f>IF(ISERROR(VLOOKUP($J434,Zoznamy!$L$4:$M$7,2,FALSE)),"",VLOOKUP($J434,Zoznamy!$L$4:$M$7,2,FALSE))</f>
        <v/>
      </c>
      <c r="M434" s="24" t="str">
        <f t="shared" si="7"/>
        <v/>
      </c>
      <c r="N434" s="72" t="str">
        <f>IF(C434="nie",VLOOKUP(B434,Zoznamy!$R$4:$Z$17,9, FALSE),"Vlož hodnotu emisií")</f>
        <v>Vlož hodnotu emisií</v>
      </c>
      <c r="O434" s="123" t="str">
        <f>IF(ISERROR(VLOOKUP($E434,Zoznamy!$T$4:$Y$44,5,FALSE)),"",VLOOKUP($E434,Zoznamy!$T$4:$Y$44,5,FALSE))</f>
        <v/>
      </c>
      <c r="P434" s="32" t="str">
        <f>IF(ISERROR(VLOOKUP($E434,Zoznamy!$T$4:$Y$44,6,FALSE)),"",VLOOKUP($E434,Zoznamy!$T$4:$Y$44,6,FALSE))</f>
        <v/>
      </c>
    </row>
    <row r="435" spans="1:16" x14ac:dyDescent="0.25">
      <c r="A435" s="12"/>
      <c r="B435" s="18" t="s">
        <v>1119</v>
      </c>
      <c r="C435" s="32" t="s">
        <v>1185</v>
      </c>
      <c r="D435" s="14" t="str">
        <f>IF(ISERROR(VLOOKUP($B435,Zoznamy!$R$4:$S$16,2,FALSE)),"",VLOOKUP($B435,Zoznamy!$R$4:$S$16,2,FALSE))</f>
        <v/>
      </c>
      <c r="E435" s="18" t="s">
        <v>1187</v>
      </c>
      <c r="F435" s="18" t="s">
        <v>1259</v>
      </c>
      <c r="G435" s="12" t="s">
        <v>1153</v>
      </c>
      <c r="H435" s="12" t="s">
        <v>1153</v>
      </c>
      <c r="I435" s="24"/>
      <c r="J435" s="24" t="s">
        <v>1156</v>
      </c>
      <c r="K435" s="77" t="str">
        <f>IF(ISERROR(VLOOKUP($B435&amp;" "&amp;$L435,Zoznamy!$AB$4:$AC$16,2,FALSE)),"",VLOOKUP($B435&amp;" "&amp;$L435,Zoznamy!$AB$4:$AC$16,2,FALSE))</f>
        <v/>
      </c>
      <c r="L435" s="24" t="str">
        <f>IF(ISERROR(VLOOKUP($J435,Zoznamy!$L$4:$M$7,2,FALSE)),"",VLOOKUP($J435,Zoznamy!$L$4:$M$7,2,FALSE))</f>
        <v/>
      </c>
      <c r="M435" s="24" t="str">
        <f t="shared" si="7"/>
        <v/>
      </c>
      <c r="N435" s="72" t="str">
        <f>IF(C435="nie",VLOOKUP(B435,Zoznamy!$R$4:$Z$17,9, FALSE),"Vlož hodnotu emisií")</f>
        <v>Vlož hodnotu emisií</v>
      </c>
      <c r="O435" s="123" t="str">
        <f>IF(ISERROR(VLOOKUP($E435,Zoznamy!$T$4:$Y$44,5,FALSE)),"",VLOOKUP($E435,Zoznamy!$T$4:$Y$44,5,FALSE))</f>
        <v/>
      </c>
      <c r="P435" s="32" t="str">
        <f>IF(ISERROR(VLOOKUP($E435,Zoznamy!$T$4:$Y$44,6,FALSE)),"",VLOOKUP($E435,Zoznamy!$T$4:$Y$44,6,FALSE))</f>
        <v/>
      </c>
    </row>
    <row r="436" spans="1:16" x14ac:dyDescent="0.25">
      <c r="A436" s="12"/>
      <c r="B436" s="18" t="s">
        <v>1119</v>
      </c>
      <c r="C436" s="32" t="s">
        <v>1185</v>
      </c>
      <c r="D436" s="14" t="str">
        <f>IF(ISERROR(VLOOKUP($B436,Zoznamy!$R$4:$S$16,2,FALSE)),"",VLOOKUP($B436,Zoznamy!$R$4:$S$16,2,FALSE))</f>
        <v/>
      </c>
      <c r="E436" s="18" t="s">
        <v>1187</v>
      </c>
      <c r="F436" s="18" t="s">
        <v>1259</v>
      </c>
      <c r="G436" s="12" t="s">
        <v>1153</v>
      </c>
      <c r="H436" s="12" t="s">
        <v>1153</v>
      </c>
      <c r="I436" s="24"/>
      <c r="J436" s="24" t="s">
        <v>1156</v>
      </c>
      <c r="K436" s="77" t="str">
        <f>IF(ISERROR(VLOOKUP($B436&amp;" "&amp;$L436,Zoznamy!$AB$4:$AC$16,2,FALSE)),"",VLOOKUP($B436&amp;" "&amp;$L436,Zoznamy!$AB$4:$AC$16,2,FALSE))</f>
        <v/>
      </c>
      <c r="L436" s="24" t="str">
        <f>IF(ISERROR(VLOOKUP($J436,Zoznamy!$L$4:$M$7,2,FALSE)),"",VLOOKUP($J436,Zoznamy!$L$4:$M$7,2,FALSE))</f>
        <v/>
      </c>
      <c r="M436" s="24" t="str">
        <f t="shared" si="7"/>
        <v/>
      </c>
      <c r="N436" s="72" t="str">
        <f>IF(C436="nie",VLOOKUP(B436,Zoznamy!$R$4:$Z$17,9, FALSE),"Vlož hodnotu emisií")</f>
        <v>Vlož hodnotu emisií</v>
      </c>
      <c r="O436" s="123" t="str">
        <f>IF(ISERROR(VLOOKUP($E436,Zoznamy!$T$4:$Y$44,5,FALSE)),"",VLOOKUP($E436,Zoznamy!$T$4:$Y$44,5,FALSE))</f>
        <v/>
      </c>
      <c r="P436" s="32" t="str">
        <f>IF(ISERROR(VLOOKUP($E436,Zoznamy!$T$4:$Y$44,6,FALSE)),"",VLOOKUP($E436,Zoznamy!$T$4:$Y$44,6,FALSE))</f>
        <v/>
      </c>
    </row>
    <row r="437" spans="1:16" x14ac:dyDescent="0.25">
      <c r="A437" s="12"/>
      <c r="B437" s="18" t="s">
        <v>1119</v>
      </c>
      <c r="C437" s="32" t="s">
        <v>1185</v>
      </c>
      <c r="D437" s="14" t="str">
        <f>IF(ISERROR(VLOOKUP($B437,Zoznamy!$R$4:$S$16,2,FALSE)),"",VLOOKUP($B437,Zoznamy!$R$4:$S$16,2,FALSE))</f>
        <v/>
      </c>
      <c r="E437" s="18" t="s">
        <v>1187</v>
      </c>
      <c r="F437" s="18" t="s">
        <v>1259</v>
      </c>
      <c r="G437" s="12" t="s">
        <v>1153</v>
      </c>
      <c r="H437" s="12" t="s">
        <v>1153</v>
      </c>
      <c r="I437" s="24"/>
      <c r="J437" s="24" t="s">
        <v>1156</v>
      </c>
      <c r="K437" s="77" t="str">
        <f>IF(ISERROR(VLOOKUP($B437&amp;" "&amp;$L437,Zoznamy!$AB$4:$AC$16,2,FALSE)),"",VLOOKUP($B437&amp;" "&amp;$L437,Zoznamy!$AB$4:$AC$16,2,FALSE))</f>
        <v/>
      </c>
      <c r="L437" s="24" t="str">
        <f>IF(ISERROR(VLOOKUP($J437,Zoznamy!$L$4:$M$7,2,FALSE)),"",VLOOKUP($J437,Zoznamy!$L$4:$M$7,2,FALSE))</f>
        <v/>
      </c>
      <c r="M437" s="24" t="str">
        <f t="shared" si="7"/>
        <v/>
      </c>
      <c r="N437" s="72" t="str">
        <f>IF(C437="nie",VLOOKUP(B437,Zoznamy!$R$4:$Z$17,9, FALSE),"Vlož hodnotu emisií")</f>
        <v>Vlož hodnotu emisií</v>
      </c>
      <c r="O437" s="123" t="str">
        <f>IF(ISERROR(VLOOKUP($E437,Zoznamy!$T$4:$Y$44,5,FALSE)),"",VLOOKUP($E437,Zoznamy!$T$4:$Y$44,5,FALSE))</f>
        <v/>
      </c>
      <c r="P437" s="32" t="str">
        <f>IF(ISERROR(VLOOKUP($E437,Zoznamy!$T$4:$Y$44,6,FALSE)),"",VLOOKUP($E437,Zoznamy!$T$4:$Y$44,6,FALSE))</f>
        <v/>
      </c>
    </row>
    <row r="438" spans="1:16" x14ac:dyDescent="0.25">
      <c r="A438" s="12"/>
      <c r="B438" s="18" t="s">
        <v>1119</v>
      </c>
      <c r="C438" s="32" t="s">
        <v>1185</v>
      </c>
      <c r="D438" s="14" t="str">
        <f>IF(ISERROR(VLOOKUP($B438,Zoznamy!$R$4:$S$16,2,FALSE)),"",VLOOKUP($B438,Zoznamy!$R$4:$S$16,2,FALSE))</f>
        <v/>
      </c>
      <c r="E438" s="18" t="s">
        <v>1187</v>
      </c>
      <c r="F438" s="18" t="s">
        <v>1259</v>
      </c>
      <c r="G438" s="12" t="s">
        <v>1153</v>
      </c>
      <c r="H438" s="12" t="s">
        <v>1153</v>
      </c>
      <c r="I438" s="24"/>
      <c r="J438" s="24" t="s">
        <v>1156</v>
      </c>
      <c r="K438" s="77" t="str">
        <f>IF(ISERROR(VLOOKUP($B438&amp;" "&amp;$L438,Zoznamy!$AB$4:$AC$16,2,FALSE)),"",VLOOKUP($B438&amp;" "&amp;$L438,Zoznamy!$AB$4:$AC$16,2,FALSE))</f>
        <v/>
      </c>
      <c r="L438" s="24" t="str">
        <f>IF(ISERROR(VLOOKUP($J438,Zoznamy!$L$4:$M$7,2,FALSE)),"",VLOOKUP($J438,Zoznamy!$L$4:$M$7,2,FALSE))</f>
        <v/>
      </c>
      <c r="M438" s="24" t="str">
        <f t="shared" si="7"/>
        <v/>
      </c>
      <c r="N438" s="72" t="str">
        <f>IF(C438="nie",VLOOKUP(B438,Zoznamy!$R$4:$Z$17,9, FALSE),"Vlož hodnotu emisií")</f>
        <v>Vlož hodnotu emisií</v>
      </c>
      <c r="O438" s="123" t="str">
        <f>IF(ISERROR(VLOOKUP($E438,Zoznamy!$T$4:$Y$44,5,FALSE)),"",VLOOKUP($E438,Zoznamy!$T$4:$Y$44,5,FALSE))</f>
        <v/>
      </c>
      <c r="P438" s="32" t="str">
        <f>IF(ISERROR(VLOOKUP($E438,Zoznamy!$T$4:$Y$44,6,FALSE)),"",VLOOKUP($E438,Zoznamy!$T$4:$Y$44,6,FALSE))</f>
        <v/>
      </c>
    </row>
    <row r="439" spans="1:16" x14ac:dyDescent="0.25">
      <c r="A439" s="12"/>
      <c r="B439" s="18" t="s">
        <v>1119</v>
      </c>
      <c r="C439" s="32" t="s">
        <v>1185</v>
      </c>
      <c r="D439" s="14" t="str">
        <f>IF(ISERROR(VLOOKUP($B439,Zoznamy!$R$4:$S$16,2,FALSE)),"",VLOOKUP($B439,Zoznamy!$R$4:$S$16,2,FALSE))</f>
        <v/>
      </c>
      <c r="E439" s="18" t="s">
        <v>1187</v>
      </c>
      <c r="F439" s="18" t="s">
        <v>1259</v>
      </c>
      <c r="G439" s="12" t="s">
        <v>1153</v>
      </c>
      <c r="H439" s="12" t="s">
        <v>1153</v>
      </c>
      <c r="I439" s="24"/>
      <c r="J439" s="24" t="s">
        <v>1156</v>
      </c>
      <c r="K439" s="77" t="str">
        <f>IF(ISERROR(VLOOKUP($B439&amp;" "&amp;$L439,Zoznamy!$AB$4:$AC$16,2,FALSE)),"",VLOOKUP($B439&amp;" "&amp;$L439,Zoznamy!$AB$4:$AC$16,2,FALSE))</f>
        <v/>
      </c>
      <c r="L439" s="24" t="str">
        <f>IF(ISERROR(VLOOKUP($J439,Zoznamy!$L$4:$M$7,2,FALSE)),"",VLOOKUP($J439,Zoznamy!$L$4:$M$7,2,FALSE))</f>
        <v/>
      </c>
      <c r="M439" s="24" t="str">
        <f t="shared" si="7"/>
        <v/>
      </c>
      <c r="N439" s="72" t="str">
        <f>IF(C439="nie",VLOOKUP(B439,Zoznamy!$R$4:$Z$17,9, FALSE),"Vlož hodnotu emisií")</f>
        <v>Vlož hodnotu emisií</v>
      </c>
      <c r="O439" s="123" t="str">
        <f>IF(ISERROR(VLOOKUP($E439,Zoznamy!$T$4:$Y$44,5,FALSE)),"",VLOOKUP($E439,Zoznamy!$T$4:$Y$44,5,FALSE))</f>
        <v/>
      </c>
      <c r="P439" s="32" t="str">
        <f>IF(ISERROR(VLOOKUP($E439,Zoznamy!$T$4:$Y$44,6,FALSE)),"",VLOOKUP($E439,Zoznamy!$T$4:$Y$44,6,FALSE))</f>
        <v/>
      </c>
    </row>
    <row r="440" spans="1:16" x14ac:dyDescent="0.25">
      <c r="A440" s="12"/>
      <c r="B440" s="18" t="s">
        <v>1119</v>
      </c>
      <c r="C440" s="32" t="s">
        <v>1185</v>
      </c>
      <c r="D440" s="14" t="str">
        <f>IF(ISERROR(VLOOKUP($B440,Zoznamy!$R$4:$S$16,2,FALSE)),"",VLOOKUP($B440,Zoznamy!$R$4:$S$16,2,FALSE))</f>
        <v/>
      </c>
      <c r="E440" s="18" t="s">
        <v>1187</v>
      </c>
      <c r="F440" s="18" t="s">
        <v>1259</v>
      </c>
      <c r="G440" s="12" t="s">
        <v>1153</v>
      </c>
      <c r="H440" s="12" t="s">
        <v>1153</v>
      </c>
      <c r="I440" s="24"/>
      <c r="J440" s="24" t="s">
        <v>1156</v>
      </c>
      <c r="K440" s="77" t="str">
        <f>IF(ISERROR(VLOOKUP($B440&amp;" "&amp;$L440,Zoznamy!$AB$4:$AC$16,2,FALSE)),"",VLOOKUP($B440&amp;" "&amp;$L440,Zoznamy!$AB$4:$AC$16,2,FALSE))</f>
        <v/>
      </c>
      <c r="L440" s="24" t="str">
        <f>IF(ISERROR(VLOOKUP($J440,Zoznamy!$L$4:$M$7,2,FALSE)),"",VLOOKUP($J440,Zoznamy!$L$4:$M$7,2,FALSE))</f>
        <v/>
      </c>
      <c r="M440" s="24" t="str">
        <f t="shared" si="7"/>
        <v/>
      </c>
      <c r="N440" s="72" t="str">
        <f>IF(C440="nie",VLOOKUP(B440,Zoznamy!$R$4:$Z$17,9, FALSE),"Vlož hodnotu emisií")</f>
        <v>Vlož hodnotu emisií</v>
      </c>
      <c r="O440" s="123" t="str">
        <f>IF(ISERROR(VLOOKUP($E440,Zoznamy!$T$4:$Y$44,5,FALSE)),"",VLOOKUP($E440,Zoznamy!$T$4:$Y$44,5,FALSE))</f>
        <v/>
      </c>
      <c r="P440" s="32" t="str">
        <f>IF(ISERROR(VLOOKUP($E440,Zoznamy!$T$4:$Y$44,6,FALSE)),"",VLOOKUP($E440,Zoznamy!$T$4:$Y$44,6,FALSE))</f>
        <v/>
      </c>
    </row>
    <row r="441" spans="1:16" x14ac:dyDescent="0.25">
      <c r="A441" s="12"/>
      <c r="B441" s="18" t="s">
        <v>1119</v>
      </c>
      <c r="C441" s="32" t="s">
        <v>1185</v>
      </c>
      <c r="D441" s="14" t="str">
        <f>IF(ISERROR(VLOOKUP($B441,Zoznamy!$R$4:$S$16,2,FALSE)),"",VLOOKUP($B441,Zoznamy!$R$4:$S$16,2,FALSE))</f>
        <v/>
      </c>
      <c r="E441" s="18" t="s">
        <v>1187</v>
      </c>
      <c r="F441" s="18" t="s">
        <v>1259</v>
      </c>
      <c r="G441" s="12" t="s">
        <v>1153</v>
      </c>
      <c r="H441" s="12" t="s">
        <v>1153</v>
      </c>
      <c r="I441" s="24"/>
      <c r="J441" s="24" t="s">
        <v>1156</v>
      </c>
      <c r="K441" s="77" t="str">
        <f>IF(ISERROR(VLOOKUP($B441&amp;" "&amp;$L441,Zoznamy!$AB$4:$AC$16,2,FALSE)),"",VLOOKUP($B441&amp;" "&amp;$L441,Zoznamy!$AB$4:$AC$16,2,FALSE))</f>
        <v/>
      </c>
      <c r="L441" s="24" t="str">
        <f>IF(ISERROR(VLOOKUP($J441,Zoznamy!$L$4:$M$7,2,FALSE)),"",VLOOKUP($J441,Zoznamy!$L$4:$M$7,2,FALSE))</f>
        <v/>
      </c>
      <c r="M441" s="24" t="str">
        <f t="shared" si="7"/>
        <v/>
      </c>
      <c r="N441" s="72" t="str">
        <f>IF(C441="nie",VLOOKUP(B441,Zoznamy!$R$4:$Z$17,9, FALSE),"Vlož hodnotu emisií")</f>
        <v>Vlož hodnotu emisií</v>
      </c>
      <c r="O441" s="123" t="str">
        <f>IF(ISERROR(VLOOKUP($E441,Zoznamy!$T$4:$Y$44,5,FALSE)),"",VLOOKUP($E441,Zoznamy!$T$4:$Y$44,5,FALSE))</f>
        <v/>
      </c>
      <c r="P441" s="32" t="str">
        <f>IF(ISERROR(VLOOKUP($E441,Zoznamy!$T$4:$Y$44,6,FALSE)),"",VLOOKUP($E441,Zoznamy!$T$4:$Y$44,6,FALSE))</f>
        <v/>
      </c>
    </row>
    <row r="442" spans="1:16" x14ac:dyDescent="0.25">
      <c r="A442" s="12"/>
      <c r="B442" s="18" t="s">
        <v>1119</v>
      </c>
      <c r="C442" s="32" t="s">
        <v>1185</v>
      </c>
      <c r="D442" s="14" t="str">
        <f>IF(ISERROR(VLOOKUP($B442,Zoznamy!$R$4:$S$16,2,FALSE)),"",VLOOKUP($B442,Zoznamy!$R$4:$S$16,2,FALSE))</f>
        <v/>
      </c>
      <c r="E442" s="18" t="s">
        <v>1187</v>
      </c>
      <c r="F442" s="18" t="s">
        <v>1259</v>
      </c>
      <c r="G442" s="12" t="s">
        <v>1153</v>
      </c>
      <c r="H442" s="12" t="s">
        <v>1153</v>
      </c>
      <c r="I442" s="24"/>
      <c r="J442" s="24" t="s">
        <v>1156</v>
      </c>
      <c r="K442" s="77" t="str">
        <f>IF(ISERROR(VLOOKUP($B442&amp;" "&amp;$L442,Zoznamy!$AB$4:$AC$16,2,FALSE)),"",VLOOKUP($B442&amp;" "&amp;$L442,Zoznamy!$AB$4:$AC$16,2,FALSE))</f>
        <v/>
      </c>
      <c r="L442" s="24" t="str">
        <f>IF(ISERROR(VLOOKUP($J442,Zoznamy!$L$4:$M$7,2,FALSE)),"",VLOOKUP($J442,Zoznamy!$L$4:$M$7,2,FALSE))</f>
        <v/>
      </c>
      <c r="M442" s="24" t="str">
        <f t="shared" si="7"/>
        <v/>
      </c>
      <c r="N442" s="72" t="str">
        <f>IF(C442="nie",VLOOKUP(B442,Zoznamy!$R$4:$Z$17,9, FALSE),"Vlož hodnotu emisií")</f>
        <v>Vlož hodnotu emisií</v>
      </c>
      <c r="O442" s="123" t="str">
        <f>IF(ISERROR(VLOOKUP($E442,Zoznamy!$T$4:$Y$44,5,FALSE)),"",VLOOKUP($E442,Zoznamy!$T$4:$Y$44,5,FALSE))</f>
        <v/>
      </c>
      <c r="P442" s="32" t="str">
        <f>IF(ISERROR(VLOOKUP($E442,Zoznamy!$T$4:$Y$44,6,FALSE)),"",VLOOKUP($E442,Zoznamy!$T$4:$Y$44,6,FALSE))</f>
        <v/>
      </c>
    </row>
    <row r="443" spans="1:16" x14ac:dyDescent="0.25">
      <c r="A443" s="12"/>
      <c r="B443" s="18" t="s">
        <v>1119</v>
      </c>
      <c r="C443" s="32" t="s">
        <v>1185</v>
      </c>
      <c r="D443" s="14" t="str">
        <f>IF(ISERROR(VLOOKUP($B443,Zoznamy!$R$4:$S$16,2,FALSE)),"",VLOOKUP($B443,Zoznamy!$R$4:$S$16,2,FALSE))</f>
        <v/>
      </c>
      <c r="E443" s="18" t="s">
        <v>1187</v>
      </c>
      <c r="F443" s="18" t="s">
        <v>1259</v>
      </c>
      <c r="G443" s="12" t="s">
        <v>1153</v>
      </c>
      <c r="H443" s="12" t="s">
        <v>1153</v>
      </c>
      <c r="I443" s="24"/>
      <c r="J443" s="24" t="s">
        <v>1156</v>
      </c>
      <c r="K443" s="77" t="str">
        <f>IF(ISERROR(VLOOKUP($B443&amp;" "&amp;$L443,Zoznamy!$AB$4:$AC$16,2,FALSE)),"",VLOOKUP($B443&amp;" "&amp;$L443,Zoznamy!$AB$4:$AC$16,2,FALSE))</f>
        <v/>
      </c>
      <c r="L443" s="24" t="str">
        <f>IF(ISERROR(VLOOKUP($J443,Zoznamy!$L$4:$M$7,2,FALSE)),"",VLOOKUP($J443,Zoznamy!$L$4:$M$7,2,FALSE))</f>
        <v/>
      </c>
      <c r="M443" s="24" t="str">
        <f t="shared" si="7"/>
        <v/>
      </c>
      <c r="N443" s="72" t="str">
        <f>IF(C443="nie",VLOOKUP(B443,Zoznamy!$R$4:$Z$17,9, FALSE),"Vlož hodnotu emisií")</f>
        <v>Vlož hodnotu emisií</v>
      </c>
      <c r="O443" s="123" t="str">
        <f>IF(ISERROR(VLOOKUP($E443,Zoznamy!$T$4:$Y$44,5,FALSE)),"",VLOOKUP($E443,Zoznamy!$T$4:$Y$44,5,FALSE))</f>
        <v/>
      </c>
      <c r="P443" s="32" t="str">
        <f>IF(ISERROR(VLOOKUP($E443,Zoznamy!$T$4:$Y$44,6,FALSE)),"",VLOOKUP($E443,Zoznamy!$T$4:$Y$44,6,FALSE))</f>
        <v/>
      </c>
    </row>
    <row r="444" spans="1:16" x14ac:dyDescent="0.25">
      <c r="A444" s="12"/>
      <c r="B444" s="18" t="s">
        <v>1119</v>
      </c>
      <c r="C444" s="32" t="s">
        <v>1185</v>
      </c>
      <c r="D444" s="14" t="str">
        <f>IF(ISERROR(VLOOKUP($B444,Zoznamy!$R$4:$S$16,2,FALSE)),"",VLOOKUP($B444,Zoznamy!$R$4:$S$16,2,FALSE))</f>
        <v/>
      </c>
      <c r="E444" s="18" t="s">
        <v>1187</v>
      </c>
      <c r="F444" s="18" t="s">
        <v>1259</v>
      </c>
      <c r="G444" s="12" t="s">
        <v>1153</v>
      </c>
      <c r="H444" s="12" t="s">
        <v>1153</v>
      </c>
      <c r="I444" s="24"/>
      <c r="J444" s="24" t="s">
        <v>1156</v>
      </c>
      <c r="K444" s="77" t="str">
        <f>IF(ISERROR(VLOOKUP($B444&amp;" "&amp;$L444,Zoznamy!$AB$4:$AC$16,2,FALSE)),"",VLOOKUP($B444&amp;" "&amp;$L444,Zoznamy!$AB$4:$AC$16,2,FALSE))</f>
        <v/>
      </c>
      <c r="L444" s="24" t="str">
        <f>IF(ISERROR(VLOOKUP($J444,Zoznamy!$L$4:$M$7,2,FALSE)),"",VLOOKUP($J444,Zoznamy!$L$4:$M$7,2,FALSE))</f>
        <v/>
      </c>
      <c r="M444" s="24" t="str">
        <f t="shared" si="7"/>
        <v/>
      </c>
      <c r="N444" s="72" t="str">
        <f>IF(C444="nie",VLOOKUP(B444,Zoznamy!$R$4:$Z$17,9, FALSE),"Vlož hodnotu emisií")</f>
        <v>Vlož hodnotu emisií</v>
      </c>
      <c r="O444" s="123" t="str">
        <f>IF(ISERROR(VLOOKUP($E444,Zoznamy!$T$4:$Y$44,5,FALSE)),"",VLOOKUP($E444,Zoznamy!$T$4:$Y$44,5,FALSE))</f>
        <v/>
      </c>
      <c r="P444" s="32" t="str">
        <f>IF(ISERROR(VLOOKUP($E444,Zoznamy!$T$4:$Y$44,6,FALSE)),"",VLOOKUP($E444,Zoznamy!$T$4:$Y$44,6,FALSE))</f>
        <v/>
      </c>
    </row>
    <row r="445" spans="1:16" x14ac:dyDescent="0.25">
      <c r="A445" s="12"/>
      <c r="B445" s="18" t="s">
        <v>1119</v>
      </c>
      <c r="C445" s="32" t="s">
        <v>1185</v>
      </c>
      <c r="D445" s="14" t="str">
        <f>IF(ISERROR(VLOOKUP($B445,Zoznamy!$R$4:$S$16,2,FALSE)),"",VLOOKUP($B445,Zoznamy!$R$4:$S$16,2,FALSE))</f>
        <v/>
      </c>
      <c r="E445" s="18" t="s">
        <v>1187</v>
      </c>
      <c r="F445" s="18" t="s">
        <v>1259</v>
      </c>
      <c r="G445" s="12" t="s">
        <v>1153</v>
      </c>
      <c r="H445" s="12" t="s">
        <v>1153</v>
      </c>
      <c r="I445" s="24"/>
      <c r="J445" s="24" t="s">
        <v>1156</v>
      </c>
      <c r="K445" s="77" t="str">
        <f>IF(ISERROR(VLOOKUP($B445&amp;" "&amp;$L445,Zoznamy!$AB$4:$AC$16,2,FALSE)),"",VLOOKUP($B445&amp;" "&amp;$L445,Zoznamy!$AB$4:$AC$16,2,FALSE))</f>
        <v/>
      </c>
      <c r="L445" s="24" t="str">
        <f>IF(ISERROR(VLOOKUP($J445,Zoznamy!$L$4:$M$7,2,FALSE)),"",VLOOKUP($J445,Zoznamy!$L$4:$M$7,2,FALSE))</f>
        <v/>
      </c>
      <c r="M445" s="24" t="str">
        <f t="shared" si="7"/>
        <v/>
      </c>
      <c r="N445" s="72" t="str">
        <f>IF(C445="nie",VLOOKUP(B445,Zoznamy!$R$4:$Z$17,9, FALSE),"Vlož hodnotu emisií")</f>
        <v>Vlož hodnotu emisií</v>
      </c>
      <c r="O445" s="123" t="str">
        <f>IF(ISERROR(VLOOKUP($E445,Zoznamy!$T$4:$Y$44,5,FALSE)),"",VLOOKUP($E445,Zoznamy!$T$4:$Y$44,5,FALSE))</f>
        <v/>
      </c>
      <c r="P445" s="32" t="str">
        <f>IF(ISERROR(VLOOKUP($E445,Zoznamy!$T$4:$Y$44,6,FALSE)),"",VLOOKUP($E445,Zoznamy!$T$4:$Y$44,6,FALSE))</f>
        <v/>
      </c>
    </row>
    <row r="446" spans="1:16" x14ac:dyDescent="0.25">
      <c r="A446" s="12"/>
      <c r="B446" s="18" t="s">
        <v>1119</v>
      </c>
      <c r="C446" s="32" t="s">
        <v>1185</v>
      </c>
      <c r="D446" s="14" t="str">
        <f>IF(ISERROR(VLOOKUP($B446,Zoznamy!$R$4:$S$16,2,FALSE)),"",VLOOKUP($B446,Zoznamy!$R$4:$S$16,2,FALSE))</f>
        <v/>
      </c>
      <c r="E446" s="18" t="s">
        <v>1187</v>
      </c>
      <c r="F446" s="18" t="s">
        <v>1259</v>
      </c>
      <c r="G446" s="12" t="s">
        <v>1153</v>
      </c>
      <c r="H446" s="12" t="s">
        <v>1153</v>
      </c>
      <c r="I446" s="24"/>
      <c r="J446" s="24" t="s">
        <v>1156</v>
      </c>
      <c r="K446" s="77" t="str">
        <f>IF(ISERROR(VLOOKUP($B446&amp;" "&amp;$L446,Zoznamy!$AB$4:$AC$16,2,FALSE)),"",VLOOKUP($B446&amp;" "&amp;$L446,Zoznamy!$AB$4:$AC$16,2,FALSE))</f>
        <v/>
      </c>
      <c r="L446" s="24" t="str">
        <f>IF(ISERROR(VLOOKUP($J446,Zoznamy!$L$4:$M$7,2,FALSE)),"",VLOOKUP($J446,Zoznamy!$L$4:$M$7,2,FALSE))</f>
        <v/>
      </c>
      <c r="M446" s="24" t="str">
        <f t="shared" si="7"/>
        <v/>
      </c>
      <c r="N446" s="72" t="str">
        <f>IF(C446="nie",VLOOKUP(B446,Zoznamy!$R$4:$Z$17,9, FALSE),"Vlož hodnotu emisií")</f>
        <v>Vlož hodnotu emisií</v>
      </c>
      <c r="O446" s="123" t="str">
        <f>IF(ISERROR(VLOOKUP($E446,Zoznamy!$T$4:$Y$44,5,FALSE)),"",VLOOKUP($E446,Zoznamy!$T$4:$Y$44,5,FALSE))</f>
        <v/>
      </c>
      <c r="P446" s="32" t="str">
        <f>IF(ISERROR(VLOOKUP($E446,Zoznamy!$T$4:$Y$44,6,FALSE)),"",VLOOKUP($E446,Zoznamy!$T$4:$Y$44,6,FALSE))</f>
        <v/>
      </c>
    </row>
    <row r="447" spans="1:16" x14ac:dyDescent="0.25">
      <c r="A447" s="12"/>
      <c r="B447" s="18" t="s">
        <v>1119</v>
      </c>
      <c r="C447" s="32" t="s">
        <v>1185</v>
      </c>
      <c r="D447" s="14" t="str">
        <f>IF(ISERROR(VLOOKUP($B447,Zoznamy!$R$4:$S$16,2,FALSE)),"",VLOOKUP($B447,Zoznamy!$R$4:$S$16,2,FALSE))</f>
        <v/>
      </c>
      <c r="E447" s="18" t="s">
        <v>1187</v>
      </c>
      <c r="F447" s="18" t="s">
        <v>1259</v>
      </c>
      <c r="G447" s="12" t="s">
        <v>1153</v>
      </c>
      <c r="H447" s="12" t="s">
        <v>1153</v>
      </c>
      <c r="I447" s="24"/>
      <c r="J447" s="24" t="s">
        <v>1156</v>
      </c>
      <c r="K447" s="77" t="str">
        <f>IF(ISERROR(VLOOKUP($B447&amp;" "&amp;$L447,Zoznamy!$AB$4:$AC$16,2,FALSE)),"",VLOOKUP($B447&amp;" "&amp;$L447,Zoznamy!$AB$4:$AC$16,2,FALSE))</f>
        <v/>
      </c>
      <c r="L447" s="24" t="str">
        <f>IF(ISERROR(VLOOKUP($J447,Zoznamy!$L$4:$M$7,2,FALSE)),"",VLOOKUP($J447,Zoznamy!$L$4:$M$7,2,FALSE))</f>
        <v/>
      </c>
      <c r="M447" s="24" t="str">
        <f t="shared" si="7"/>
        <v/>
      </c>
      <c r="N447" s="72" t="str">
        <f>IF(C447="nie",VLOOKUP(B447,Zoznamy!$R$4:$Z$17,9, FALSE),"Vlož hodnotu emisií")</f>
        <v>Vlož hodnotu emisií</v>
      </c>
      <c r="O447" s="123" t="str">
        <f>IF(ISERROR(VLOOKUP($E447,Zoznamy!$T$4:$Y$44,5,FALSE)),"",VLOOKUP($E447,Zoznamy!$T$4:$Y$44,5,FALSE))</f>
        <v/>
      </c>
      <c r="P447" s="32" t="str">
        <f>IF(ISERROR(VLOOKUP($E447,Zoznamy!$T$4:$Y$44,6,FALSE)),"",VLOOKUP($E447,Zoznamy!$T$4:$Y$44,6,FALSE))</f>
        <v/>
      </c>
    </row>
    <row r="448" spans="1:16" x14ac:dyDescent="0.25">
      <c r="A448" s="12"/>
      <c r="B448" s="18" t="s">
        <v>1119</v>
      </c>
      <c r="C448" s="32" t="s">
        <v>1185</v>
      </c>
      <c r="D448" s="14" t="str">
        <f>IF(ISERROR(VLOOKUP($B448,Zoznamy!$R$4:$S$16,2,FALSE)),"",VLOOKUP($B448,Zoznamy!$R$4:$S$16,2,FALSE))</f>
        <v/>
      </c>
      <c r="E448" s="18" t="s">
        <v>1187</v>
      </c>
      <c r="F448" s="18" t="s">
        <v>1259</v>
      </c>
      <c r="G448" s="12" t="s">
        <v>1153</v>
      </c>
      <c r="H448" s="12" t="s">
        <v>1153</v>
      </c>
      <c r="I448" s="24"/>
      <c r="J448" s="24" t="s">
        <v>1156</v>
      </c>
      <c r="K448" s="77" t="str">
        <f>IF(ISERROR(VLOOKUP($B448&amp;" "&amp;$L448,Zoznamy!$AB$4:$AC$16,2,FALSE)),"",VLOOKUP($B448&amp;" "&amp;$L448,Zoznamy!$AB$4:$AC$16,2,FALSE))</f>
        <v/>
      </c>
      <c r="L448" s="24" t="str">
        <f>IF(ISERROR(VLOOKUP($J448,Zoznamy!$L$4:$M$7,2,FALSE)),"",VLOOKUP($J448,Zoznamy!$L$4:$M$7,2,FALSE))</f>
        <v/>
      </c>
      <c r="M448" s="24" t="str">
        <f t="shared" si="7"/>
        <v/>
      </c>
      <c r="N448" s="72" t="str">
        <f>IF(C448="nie",VLOOKUP(B448,Zoznamy!$R$4:$Z$17,9, FALSE),"Vlož hodnotu emisií")</f>
        <v>Vlož hodnotu emisií</v>
      </c>
      <c r="O448" s="123" t="str">
        <f>IF(ISERROR(VLOOKUP($E448,Zoznamy!$T$4:$Y$44,5,FALSE)),"",VLOOKUP($E448,Zoznamy!$T$4:$Y$44,5,FALSE))</f>
        <v/>
      </c>
      <c r="P448" s="32" t="str">
        <f>IF(ISERROR(VLOOKUP($E448,Zoznamy!$T$4:$Y$44,6,FALSE)),"",VLOOKUP($E448,Zoznamy!$T$4:$Y$44,6,FALSE))</f>
        <v/>
      </c>
    </row>
    <row r="449" spans="1:16" x14ac:dyDescent="0.25">
      <c r="A449" s="12"/>
      <c r="B449" s="18" t="s">
        <v>1119</v>
      </c>
      <c r="C449" s="32" t="s">
        <v>1185</v>
      </c>
      <c r="D449" s="14" t="str">
        <f>IF(ISERROR(VLOOKUP($B449,Zoznamy!$R$4:$S$16,2,FALSE)),"",VLOOKUP($B449,Zoznamy!$R$4:$S$16,2,FALSE))</f>
        <v/>
      </c>
      <c r="E449" s="18" t="s">
        <v>1187</v>
      </c>
      <c r="F449" s="18" t="s">
        <v>1259</v>
      </c>
      <c r="G449" s="12" t="s">
        <v>1153</v>
      </c>
      <c r="H449" s="12" t="s">
        <v>1153</v>
      </c>
      <c r="I449" s="24"/>
      <c r="J449" s="24" t="s">
        <v>1156</v>
      </c>
      <c r="K449" s="77" t="str">
        <f>IF(ISERROR(VLOOKUP($B449&amp;" "&amp;$L449,Zoznamy!$AB$4:$AC$16,2,FALSE)),"",VLOOKUP($B449&amp;" "&amp;$L449,Zoznamy!$AB$4:$AC$16,2,FALSE))</f>
        <v/>
      </c>
      <c r="L449" s="24" t="str">
        <f>IF(ISERROR(VLOOKUP($J449,Zoznamy!$L$4:$M$7,2,FALSE)),"",VLOOKUP($J449,Zoznamy!$L$4:$M$7,2,FALSE))</f>
        <v/>
      </c>
      <c r="M449" s="24" t="str">
        <f t="shared" si="7"/>
        <v/>
      </c>
      <c r="N449" s="72" t="str">
        <f>IF(C449="nie",VLOOKUP(B449,Zoznamy!$R$4:$Z$17,9, FALSE),"Vlož hodnotu emisií")</f>
        <v>Vlož hodnotu emisií</v>
      </c>
      <c r="O449" s="123" t="str">
        <f>IF(ISERROR(VLOOKUP($E449,Zoznamy!$T$4:$Y$44,5,FALSE)),"",VLOOKUP($E449,Zoznamy!$T$4:$Y$44,5,FALSE))</f>
        <v/>
      </c>
      <c r="P449" s="32" t="str">
        <f>IF(ISERROR(VLOOKUP($E449,Zoznamy!$T$4:$Y$44,6,FALSE)),"",VLOOKUP($E449,Zoznamy!$T$4:$Y$44,6,FALSE))</f>
        <v/>
      </c>
    </row>
    <row r="450" spans="1:16" x14ac:dyDescent="0.25">
      <c r="A450" s="12"/>
      <c r="B450" s="18" t="s">
        <v>1119</v>
      </c>
      <c r="C450" s="32" t="s">
        <v>1185</v>
      </c>
      <c r="D450" s="14" t="str">
        <f>IF(ISERROR(VLOOKUP($B450,Zoznamy!$R$4:$S$16,2,FALSE)),"",VLOOKUP($B450,Zoznamy!$R$4:$S$16,2,FALSE))</f>
        <v/>
      </c>
      <c r="E450" s="18" t="s">
        <v>1187</v>
      </c>
      <c r="F450" s="18" t="s">
        <v>1259</v>
      </c>
      <c r="G450" s="12" t="s">
        <v>1153</v>
      </c>
      <c r="H450" s="12" t="s">
        <v>1153</v>
      </c>
      <c r="I450" s="24"/>
      <c r="J450" s="24" t="s">
        <v>1156</v>
      </c>
      <c r="K450" s="77" t="str">
        <f>IF(ISERROR(VLOOKUP($B450&amp;" "&amp;$L450,Zoznamy!$AB$4:$AC$16,2,FALSE)),"",VLOOKUP($B450&amp;" "&amp;$L450,Zoznamy!$AB$4:$AC$16,2,FALSE))</f>
        <v/>
      </c>
      <c r="L450" s="24" t="str">
        <f>IF(ISERROR(VLOOKUP($J450,Zoznamy!$L$4:$M$7,2,FALSE)),"",VLOOKUP($J450,Zoznamy!$L$4:$M$7,2,FALSE))</f>
        <v/>
      </c>
      <c r="M450" s="24" t="str">
        <f t="shared" si="7"/>
        <v/>
      </c>
      <c r="N450" s="72" t="str">
        <f>IF(C450="nie",VLOOKUP(B450,Zoznamy!$R$4:$Z$17,9, FALSE),"Vlož hodnotu emisií")</f>
        <v>Vlož hodnotu emisií</v>
      </c>
      <c r="O450" s="123" t="str">
        <f>IF(ISERROR(VLOOKUP($E450,Zoznamy!$T$4:$Y$44,5,FALSE)),"",VLOOKUP($E450,Zoznamy!$T$4:$Y$44,5,FALSE))</f>
        <v/>
      </c>
      <c r="P450" s="32" t="str">
        <f>IF(ISERROR(VLOOKUP($E450,Zoznamy!$T$4:$Y$44,6,FALSE)),"",VLOOKUP($E450,Zoznamy!$T$4:$Y$44,6,FALSE))</f>
        <v/>
      </c>
    </row>
    <row r="451" spans="1:16" x14ac:dyDescent="0.25">
      <c r="A451" s="12"/>
      <c r="B451" s="18" t="s">
        <v>1119</v>
      </c>
      <c r="C451" s="32" t="s">
        <v>1185</v>
      </c>
      <c r="D451" s="14" t="str">
        <f>IF(ISERROR(VLOOKUP($B451,Zoznamy!$R$4:$S$16,2,FALSE)),"",VLOOKUP($B451,Zoznamy!$R$4:$S$16,2,FALSE))</f>
        <v/>
      </c>
      <c r="E451" s="18" t="s">
        <v>1187</v>
      </c>
      <c r="F451" s="18" t="s">
        <v>1259</v>
      </c>
      <c r="G451" s="12" t="s">
        <v>1153</v>
      </c>
      <c r="H451" s="12" t="s">
        <v>1153</v>
      </c>
      <c r="I451" s="24"/>
      <c r="J451" s="24" t="s">
        <v>1156</v>
      </c>
      <c r="K451" s="77" t="str">
        <f>IF(ISERROR(VLOOKUP($B451&amp;" "&amp;$L451,Zoznamy!$AB$4:$AC$16,2,FALSE)),"",VLOOKUP($B451&amp;" "&amp;$L451,Zoznamy!$AB$4:$AC$16,2,FALSE))</f>
        <v/>
      </c>
      <c r="L451" s="24" t="str">
        <f>IF(ISERROR(VLOOKUP($J451,Zoznamy!$L$4:$M$7,2,FALSE)),"",VLOOKUP($J451,Zoznamy!$L$4:$M$7,2,FALSE))</f>
        <v/>
      </c>
      <c r="M451" s="24" t="str">
        <f t="shared" si="7"/>
        <v/>
      </c>
      <c r="N451" s="72" t="str">
        <f>IF(C451="nie",VLOOKUP(B451,Zoznamy!$R$4:$Z$17,9, FALSE),"Vlož hodnotu emisií")</f>
        <v>Vlož hodnotu emisií</v>
      </c>
      <c r="O451" s="123" t="str">
        <f>IF(ISERROR(VLOOKUP($E451,Zoznamy!$T$4:$Y$44,5,FALSE)),"",VLOOKUP($E451,Zoznamy!$T$4:$Y$44,5,FALSE))</f>
        <v/>
      </c>
      <c r="P451" s="32" t="str">
        <f>IF(ISERROR(VLOOKUP($E451,Zoznamy!$T$4:$Y$44,6,FALSE)),"",VLOOKUP($E451,Zoznamy!$T$4:$Y$44,6,FALSE))</f>
        <v/>
      </c>
    </row>
    <row r="452" spans="1:16" x14ac:dyDescent="0.25">
      <c r="A452" s="12"/>
      <c r="B452" s="18" t="s">
        <v>1119</v>
      </c>
      <c r="C452" s="32" t="s">
        <v>1185</v>
      </c>
      <c r="D452" s="14" t="str">
        <f>IF(ISERROR(VLOOKUP($B452,Zoznamy!$R$4:$S$16,2,FALSE)),"",VLOOKUP($B452,Zoznamy!$R$4:$S$16,2,FALSE))</f>
        <v/>
      </c>
      <c r="E452" s="18" t="s">
        <v>1187</v>
      </c>
      <c r="F452" s="18" t="s">
        <v>1259</v>
      </c>
      <c r="G452" s="12" t="s">
        <v>1153</v>
      </c>
      <c r="H452" s="12" t="s">
        <v>1153</v>
      </c>
      <c r="I452" s="24"/>
      <c r="J452" s="24" t="s">
        <v>1156</v>
      </c>
      <c r="K452" s="77" t="str">
        <f>IF(ISERROR(VLOOKUP($B452&amp;" "&amp;$L452,Zoznamy!$AB$4:$AC$16,2,FALSE)),"",VLOOKUP($B452&amp;" "&amp;$L452,Zoznamy!$AB$4:$AC$16,2,FALSE))</f>
        <v/>
      </c>
      <c r="L452" s="24" t="str">
        <f>IF(ISERROR(VLOOKUP($J452,Zoznamy!$L$4:$M$7,2,FALSE)),"",VLOOKUP($J452,Zoznamy!$L$4:$M$7,2,FALSE))</f>
        <v/>
      </c>
      <c r="M452" s="24" t="str">
        <f t="shared" si="7"/>
        <v/>
      </c>
      <c r="N452" s="72" t="str">
        <f>IF(C452="nie",VLOOKUP(B452,Zoznamy!$R$4:$Z$17,9, FALSE),"Vlož hodnotu emisií")</f>
        <v>Vlož hodnotu emisií</v>
      </c>
      <c r="O452" s="123" t="str">
        <f>IF(ISERROR(VLOOKUP($E452,Zoznamy!$T$4:$Y$44,5,FALSE)),"",VLOOKUP($E452,Zoznamy!$T$4:$Y$44,5,FALSE))</f>
        <v/>
      </c>
      <c r="P452" s="32" t="str">
        <f>IF(ISERROR(VLOOKUP($E452,Zoznamy!$T$4:$Y$44,6,FALSE)),"",VLOOKUP($E452,Zoznamy!$T$4:$Y$44,6,FALSE))</f>
        <v/>
      </c>
    </row>
    <row r="453" spans="1:16" x14ac:dyDescent="0.25">
      <c r="A453" s="12"/>
      <c r="B453" s="18" t="s">
        <v>1119</v>
      </c>
      <c r="C453" s="32" t="s">
        <v>1185</v>
      </c>
      <c r="D453" s="14" t="str">
        <f>IF(ISERROR(VLOOKUP($B453,Zoznamy!$R$4:$S$16,2,FALSE)),"",VLOOKUP($B453,Zoznamy!$R$4:$S$16,2,FALSE))</f>
        <v/>
      </c>
      <c r="E453" s="18" t="s">
        <v>1187</v>
      </c>
      <c r="F453" s="18" t="s">
        <v>1259</v>
      </c>
      <c r="G453" s="12" t="s">
        <v>1153</v>
      </c>
      <c r="H453" s="12" t="s">
        <v>1153</v>
      </c>
      <c r="I453" s="24"/>
      <c r="J453" s="24" t="s">
        <v>1156</v>
      </c>
      <c r="K453" s="77" t="str">
        <f>IF(ISERROR(VLOOKUP($B453&amp;" "&amp;$L453,Zoznamy!$AB$4:$AC$16,2,FALSE)),"",VLOOKUP($B453&amp;" "&amp;$L453,Zoznamy!$AB$4:$AC$16,2,FALSE))</f>
        <v/>
      </c>
      <c r="L453" s="24" t="str">
        <f>IF(ISERROR(VLOOKUP($J453,Zoznamy!$L$4:$M$7,2,FALSE)),"",VLOOKUP($J453,Zoznamy!$L$4:$M$7,2,FALSE))</f>
        <v/>
      </c>
      <c r="M453" s="24" t="str">
        <f t="shared" si="7"/>
        <v/>
      </c>
      <c r="N453" s="72" t="str">
        <f>IF(C453="nie",VLOOKUP(B453,Zoznamy!$R$4:$Z$17,9, FALSE),"Vlož hodnotu emisií")</f>
        <v>Vlož hodnotu emisií</v>
      </c>
      <c r="O453" s="123" t="str">
        <f>IF(ISERROR(VLOOKUP($E453,Zoznamy!$T$4:$Y$44,5,FALSE)),"",VLOOKUP($E453,Zoznamy!$T$4:$Y$44,5,FALSE))</f>
        <v/>
      </c>
      <c r="P453" s="32" t="str">
        <f>IF(ISERROR(VLOOKUP($E453,Zoznamy!$T$4:$Y$44,6,FALSE)),"",VLOOKUP($E453,Zoznamy!$T$4:$Y$44,6,FALSE))</f>
        <v/>
      </c>
    </row>
    <row r="454" spans="1:16" x14ac:dyDescent="0.25">
      <c r="A454" s="12"/>
      <c r="B454" s="18" t="s">
        <v>1119</v>
      </c>
      <c r="C454" s="32" t="s">
        <v>1185</v>
      </c>
      <c r="D454" s="14" t="str">
        <f>IF(ISERROR(VLOOKUP($B454,Zoznamy!$R$4:$S$16,2,FALSE)),"",VLOOKUP($B454,Zoznamy!$R$4:$S$16,2,FALSE))</f>
        <v/>
      </c>
      <c r="E454" s="18" t="s">
        <v>1187</v>
      </c>
      <c r="F454" s="18" t="s">
        <v>1259</v>
      </c>
      <c r="G454" s="12" t="s">
        <v>1153</v>
      </c>
      <c r="H454" s="12" t="s">
        <v>1153</v>
      </c>
      <c r="I454" s="24"/>
      <c r="J454" s="24" t="s">
        <v>1156</v>
      </c>
      <c r="K454" s="77" t="str">
        <f>IF(ISERROR(VLOOKUP($B454&amp;" "&amp;$L454,Zoznamy!$AB$4:$AC$16,2,FALSE)),"",VLOOKUP($B454&amp;" "&amp;$L454,Zoznamy!$AB$4:$AC$16,2,FALSE))</f>
        <v/>
      </c>
      <c r="L454" s="24" t="str">
        <f>IF(ISERROR(VLOOKUP($J454,Zoznamy!$L$4:$M$7,2,FALSE)),"",VLOOKUP($J454,Zoznamy!$L$4:$M$7,2,FALSE))</f>
        <v/>
      </c>
      <c r="M454" s="24" t="str">
        <f t="shared" si="7"/>
        <v/>
      </c>
      <c r="N454" s="72" t="str">
        <f>IF(C454="nie",VLOOKUP(B454,Zoznamy!$R$4:$Z$17,9, FALSE),"Vlož hodnotu emisií")</f>
        <v>Vlož hodnotu emisií</v>
      </c>
      <c r="O454" s="123" t="str">
        <f>IF(ISERROR(VLOOKUP($E454,Zoznamy!$T$4:$Y$44,5,FALSE)),"",VLOOKUP($E454,Zoznamy!$T$4:$Y$44,5,FALSE))</f>
        <v/>
      </c>
      <c r="P454" s="32" t="str">
        <f>IF(ISERROR(VLOOKUP($E454,Zoznamy!$T$4:$Y$44,6,FALSE)),"",VLOOKUP($E454,Zoznamy!$T$4:$Y$44,6,FALSE))</f>
        <v/>
      </c>
    </row>
    <row r="455" spans="1:16" x14ac:dyDescent="0.25">
      <c r="A455" s="12"/>
      <c r="B455" s="18" t="s">
        <v>1119</v>
      </c>
      <c r="C455" s="32" t="s">
        <v>1185</v>
      </c>
      <c r="D455" s="14" t="str">
        <f>IF(ISERROR(VLOOKUP($B455,Zoznamy!$R$4:$S$16,2,FALSE)),"",VLOOKUP($B455,Zoznamy!$R$4:$S$16,2,FALSE))</f>
        <v/>
      </c>
      <c r="E455" s="18" t="s">
        <v>1187</v>
      </c>
      <c r="F455" s="18" t="s">
        <v>1259</v>
      </c>
      <c r="G455" s="12" t="s">
        <v>1153</v>
      </c>
      <c r="H455" s="12" t="s">
        <v>1153</v>
      </c>
      <c r="I455" s="24"/>
      <c r="J455" s="24" t="s">
        <v>1156</v>
      </c>
      <c r="K455" s="77" t="str">
        <f>IF(ISERROR(VLOOKUP($B455&amp;" "&amp;$L455,Zoznamy!$AB$4:$AC$16,2,FALSE)),"",VLOOKUP($B455&amp;" "&amp;$L455,Zoznamy!$AB$4:$AC$16,2,FALSE))</f>
        <v/>
      </c>
      <c r="L455" s="24" t="str">
        <f>IF(ISERROR(VLOOKUP($J455,Zoznamy!$L$4:$M$7,2,FALSE)),"",VLOOKUP($J455,Zoznamy!$L$4:$M$7,2,FALSE))</f>
        <v/>
      </c>
      <c r="M455" s="24" t="str">
        <f t="shared" si="7"/>
        <v/>
      </c>
      <c r="N455" s="72" t="str">
        <f>IF(C455="nie",VLOOKUP(B455,Zoznamy!$R$4:$Z$17,9, FALSE),"Vlož hodnotu emisií")</f>
        <v>Vlož hodnotu emisií</v>
      </c>
      <c r="O455" s="123" t="str">
        <f>IF(ISERROR(VLOOKUP($E455,Zoznamy!$T$4:$Y$44,5,FALSE)),"",VLOOKUP($E455,Zoznamy!$T$4:$Y$44,5,FALSE))</f>
        <v/>
      </c>
      <c r="P455" s="32" t="str">
        <f>IF(ISERROR(VLOOKUP($E455,Zoznamy!$T$4:$Y$44,6,FALSE)),"",VLOOKUP($E455,Zoznamy!$T$4:$Y$44,6,FALSE))</f>
        <v/>
      </c>
    </row>
    <row r="456" spans="1:16" x14ac:dyDescent="0.25">
      <c r="A456" s="12"/>
      <c r="B456" s="18" t="s">
        <v>1119</v>
      </c>
      <c r="C456" s="32" t="s">
        <v>1185</v>
      </c>
      <c r="D456" s="14" t="str">
        <f>IF(ISERROR(VLOOKUP($B456,Zoznamy!$R$4:$S$16,2,FALSE)),"",VLOOKUP($B456,Zoznamy!$R$4:$S$16,2,FALSE))</f>
        <v/>
      </c>
      <c r="E456" s="18" t="s">
        <v>1187</v>
      </c>
      <c r="F456" s="18" t="s">
        <v>1259</v>
      </c>
      <c r="G456" s="12" t="s">
        <v>1153</v>
      </c>
      <c r="H456" s="12" t="s">
        <v>1153</v>
      </c>
      <c r="I456" s="24"/>
      <c r="J456" s="24" t="s">
        <v>1156</v>
      </c>
      <c r="K456" s="77" t="str">
        <f>IF(ISERROR(VLOOKUP($B456&amp;" "&amp;$L456,Zoznamy!$AB$4:$AC$16,2,FALSE)),"",VLOOKUP($B456&amp;" "&amp;$L456,Zoznamy!$AB$4:$AC$16,2,FALSE))</f>
        <v/>
      </c>
      <c r="L456" s="24" t="str">
        <f>IF(ISERROR(VLOOKUP($J456,Zoznamy!$L$4:$M$7,2,FALSE)),"",VLOOKUP($J456,Zoznamy!$L$4:$M$7,2,FALSE))</f>
        <v/>
      </c>
      <c r="M456" s="24" t="str">
        <f t="shared" si="7"/>
        <v/>
      </c>
      <c r="N456" s="72" t="str">
        <f>IF(C456="nie",VLOOKUP(B456,Zoznamy!$R$4:$Z$17,9, FALSE),"Vlož hodnotu emisií")</f>
        <v>Vlož hodnotu emisií</v>
      </c>
      <c r="O456" s="123" t="str">
        <f>IF(ISERROR(VLOOKUP($E456,Zoznamy!$T$4:$Y$44,5,FALSE)),"",VLOOKUP($E456,Zoznamy!$T$4:$Y$44,5,FALSE))</f>
        <v/>
      </c>
      <c r="P456" s="32" t="str">
        <f>IF(ISERROR(VLOOKUP($E456,Zoznamy!$T$4:$Y$44,6,FALSE)),"",VLOOKUP($E456,Zoznamy!$T$4:$Y$44,6,FALSE))</f>
        <v/>
      </c>
    </row>
    <row r="457" spans="1:16" x14ac:dyDescent="0.25">
      <c r="A457" s="12"/>
      <c r="B457" s="18" t="s">
        <v>1119</v>
      </c>
      <c r="C457" s="32" t="s">
        <v>1185</v>
      </c>
      <c r="D457" s="14" t="str">
        <f>IF(ISERROR(VLOOKUP($B457,Zoznamy!$R$4:$S$16,2,FALSE)),"",VLOOKUP($B457,Zoznamy!$R$4:$S$16,2,FALSE))</f>
        <v/>
      </c>
      <c r="E457" s="18" t="s">
        <v>1187</v>
      </c>
      <c r="F457" s="18" t="s">
        <v>1259</v>
      </c>
      <c r="G457" s="12" t="s">
        <v>1153</v>
      </c>
      <c r="H457" s="12" t="s">
        <v>1153</v>
      </c>
      <c r="I457" s="24"/>
      <c r="J457" s="24" t="s">
        <v>1156</v>
      </c>
      <c r="K457" s="77" t="str">
        <f>IF(ISERROR(VLOOKUP($B457&amp;" "&amp;$L457,Zoznamy!$AB$4:$AC$16,2,FALSE)),"",VLOOKUP($B457&amp;" "&amp;$L457,Zoznamy!$AB$4:$AC$16,2,FALSE))</f>
        <v/>
      </c>
      <c r="L457" s="24" t="str">
        <f>IF(ISERROR(VLOOKUP($J457,Zoznamy!$L$4:$M$7,2,FALSE)),"",VLOOKUP($J457,Zoznamy!$L$4:$M$7,2,FALSE))</f>
        <v/>
      </c>
      <c r="M457" s="24" t="str">
        <f t="shared" ref="M457:M520" si="8">IF(ISERROR(I457*K457),"",I457*K457)</f>
        <v/>
      </c>
      <c r="N457" s="72" t="str">
        <f>IF(C457="nie",VLOOKUP(B457,Zoznamy!$R$4:$Z$17,9, FALSE),"Vlož hodnotu emisií")</f>
        <v>Vlož hodnotu emisií</v>
      </c>
      <c r="O457" s="123" t="str">
        <f>IF(ISERROR(VLOOKUP($E457,Zoznamy!$T$4:$Y$44,5,FALSE)),"",VLOOKUP($E457,Zoznamy!$T$4:$Y$44,5,FALSE))</f>
        <v/>
      </c>
      <c r="P457" s="32" t="str">
        <f>IF(ISERROR(VLOOKUP($E457,Zoznamy!$T$4:$Y$44,6,FALSE)),"",VLOOKUP($E457,Zoznamy!$T$4:$Y$44,6,FALSE))</f>
        <v/>
      </c>
    </row>
    <row r="458" spans="1:16" x14ac:dyDescent="0.25">
      <c r="A458" s="12"/>
      <c r="B458" s="18" t="s">
        <v>1119</v>
      </c>
      <c r="C458" s="32" t="s">
        <v>1185</v>
      </c>
      <c r="D458" s="14" t="str">
        <f>IF(ISERROR(VLOOKUP($B458,Zoznamy!$R$4:$S$16,2,FALSE)),"",VLOOKUP($B458,Zoznamy!$R$4:$S$16,2,FALSE))</f>
        <v/>
      </c>
      <c r="E458" s="18" t="s">
        <v>1187</v>
      </c>
      <c r="F458" s="18" t="s">
        <v>1259</v>
      </c>
      <c r="G458" s="12" t="s">
        <v>1153</v>
      </c>
      <c r="H458" s="12" t="s">
        <v>1153</v>
      </c>
      <c r="I458" s="24"/>
      <c r="J458" s="24" t="s">
        <v>1156</v>
      </c>
      <c r="K458" s="77" t="str">
        <f>IF(ISERROR(VLOOKUP($B458&amp;" "&amp;$L458,Zoznamy!$AB$4:$AC$16,2,FALSE)),"",VLOOKUP($B458&amp;" "&amp;$L458,Zoznamy!$AB$4:$AC$16,2,FALSE))</f>
        <v/>
      </c>
      <c r="L458" s="24" t="str">
        <f>IF(ISERROR(VLOOKUP($J458,Zoznamy!$L$4:$M$7,2,FALSE)),"",VLOOKUP($J458,Zoznamy!$L$4:$M$7,2,FALSE))</f>
        <v/>
      </c>
      <c r="M458" s="24" t="str">
        <f t="shared" si="8"/>
        <v/>
      </c>
      <c r="N458" s="72" t="str">
        <f>IF(C458="nie",VLOOKUP(B458,Zoznamy!$R$4:$Z$17,9, FALSE),"Vlož hodnotu emisií")</f>
        <v>Vlož hodnotu emisií</v>
      </c>
      <c r="O458" s="123" t="str">
        <f>IF(ISERROR(VLOOKUP($E458,Zoznamy!$T$4:$Y$44,5,FALSE)),"",VLOOKUP($E458,Zoznamy!$T$4:$Y$44,5,FALSE))</f>
        <v/>
      </c>
      <c r="P458" s="32" t="str">
        <f>IF(ISERROR(VLOOKUP($E458,Zoznamy!$T$4:$Y$44,6,FALSE)),"",VLOOKUP($E458,Zoznamy!$T$4:$Y$44,6,FALSE))</f>
        <v/>
      </c>
    </row>
    <row r="459" spans="1:16" x14ac:dyDescent="0.25">
      <c r="A459" s="12"/>
      <c r="B459" s="18" t="s">
        <v>1119</v>
      </c>
      <c r="C459" s="32" t="s">
        <v>1185</v>
      </c>
      <c r="D459" s="14" t="str">
        <f>IF(ISERROR(VLOOKUP($B459,Zoznamy!$R$4:$S$16,2,FALSE)),"",VLOOKUP($B459,Zoznamy!$R$4:$S$16,2,FALSE))</f>
        <v/>
      </c>
      <c r="E459" s="18" t="s">
        <v>1187</v>
      </c>
      <c r="F459" s="18" t="s">
        <v>1259</v>
      </c>
      <c r="G459" s="12" t="s">
        <v>1153</v>
      </c>
      <c r="H459" s="12" t="s">
        <v>1153</v>
      </c>
      <c r="I459" s="24"/>
      <c r="J459" s="24" t="s">
        <v>1156</v>
      </c>
      <c r="K459" s="77" t="str">
        <f>IF(ISERROR(VLOOKUP($B459&amp;" "&amp;$L459,Zoznamy!$AB$4:$AC$16,2,FALSE)),"",VLOOKUP($B459&amp;" "&amp;$L459,Zoznamy!$AB$4:$AC$16,2,FALSE))</f>
        <v/>
      </c>
      <c r="L459" s="24" t="str">
        <f>IF(ISERROR(VLOOKUP($J459,Zoznamy!$L$4:$M$7,2,FALSE)),"",VLOOKUP($J459,Zoznamy!$L$4:$M$7,2,FALSE))</f>
        <v/>
      </c>
      <c r="M459" s="24" t="str">
        <f t="shared" si="8"/>
        <v/>
      </c>
      <c r="N459" s="72" t="str">
        <f>IF(C459="nie",VLOOKUP(B459,Zoznamy!$R$4:$Z$17,9, FALSE),"Vlož hodnotu emisií")</f>
        <v>Vlož hodnotu emisií</v>
      </c>
      <c r="O459" s="123" t="str">
        <f>IF(ISERROR(VLOOKUP($E459,Zoznamy!$T$4:$Y$44,5,FALSE)),"",VLOOKUP($E459,Zoznamy!$T$4:$Y$44,5,FALSE))</f>
        <v/>
      </c>
      <c r="P459" s="32" t="str">
        <f>IF(ISERROR(VLOOKUP($E459,Zoznamy!$T$4:$Y$44,6,FALSE)),"",VLOOKUP($E459,Zoznamy!$T$4:$Y$44,6,FALSE))</f>
        <v/>
      </c>
    </row>
    <row r="460" spans="1:16" x14ac:dyDescent="0.25">
      <c r="A460" s="12"/>
      <c r="B460" s="18" t="s">
        <v>1119</v>
      </c>
      <c r="C460" s="32" t="s">
        <v>1185</v>
      </c>
      <c r="D460" s="14" t="str">
        <f>IF(ISERROR(VLOOKUP($B460,Zoznamy!$R$4:$S$16,2,FALSE)),"",VLOOKUP($B460,Zoznamy!$R$4:$S$16,2,FALSE))</f>
        <v/>
      </c>
      <c r="E460" s="18" t="s">
        <v>1187</v>
      </c>
      <c r="F460" s="18" t="s">
        <v>1259</v>
      </c>
      <c r="G460" s="12" t="s">
        <v>1153</v>
      </c>
      <c r="H460" s="12" t="s">
        <v>1153</v>
      </c>
      <c r="I460" s="24"/>
      <c r="J460" s="24" t="s">
        <v>1156</v>
      </c>
      <c r="K460" s="77" t="str">
        <f>IF(ISERROR(VLOOKUP($B460&amp;" "&amp;$L460,Zoznamy!$AB$4:$AC$16,2,FALSE)),"",VLOOKUP($B460&amp;" "&amp;$L460,Zoznamy!$AB$4:$AC$16,2,FALSE))</f>
        <v/>
      </c>
      <c r="L460" s="24" t="str">
        <f>IF(ISERROR(VLOOKUP($J460,Zoznamy!$L$4:$M$7,2,FALSE)),"",VLOOKUP($J460,Zoznamy!$L$4:$M$7,2,FALSE))</f>
        <v/>
      </c>
      <c r="M460" s="24" t="str">
        <f t="shared" si="8"/>
        <v/>
      </c>
      <c r="N460" s="72" t="str">
        <f>IF(C460="nie",VLOOKUP(B460,Zoznamy!$R$4:$Z$17,9, FALSE),"Vlož hodnotu emisií")</f>
        <v>Vlož hodnotu emisií</v>
      </c>
      <c r="O460" s="123" t="str">
        <f>IF(ISERROR(VLOOKUP($E460,Zoznamy!$T$4:$Y$44,5,FALSE)),"",VLOOKUP($E460,Zoznamy!$T$4:$Y$44,5,FALSE))</f>
        <v/>
      </c>
      <c r="P460" s="32" t="str">
        <f>IF(ISERROR(VLOOKUP($E460,Zoznamy!$T$4:$Y$44,6,FALSE)),"",VLOOKUP($E460,Zoznamy!$T$4:$Y$44,6,FALSE))</f>
        <v/>
      </c>
    </row>
    <row r="461" spans="1:16" x14ac:dyDescent="0.25">
      <c r="A461" s="12"/>
      <c r="B461" s="18" t="s">
        <v>1119</v>
      </c>
      <c r="C461" s="32" t="s">
        <v>1185</v>
      </c>
      <c r="D461" s="14" t="str">
        <f>IF(ISERROR(VLOOKUP($B461,Zoznamy!$R$4:$S$16,2,FALSE)),"",VLOOKUP($B461,Zoznamy!$R$4:$S$16,2,FALSE))</f>
        <v/>
      </c>
      <c r="E461" s="18" t="s">
        <v>1187</v>
      </c>
      <c r="F461" s="18" t="s">
        <v>1259</v>
      </c>
      <c r="G461" s="12" t="s">
        <v>1153</v>
      </c>
      <c r="H461" s="12" t="s">
        <v>1153</v>
      </c>
      <c r="I461" s="24"/>
      <c r="J461" s="24" t="s">
        <v>1156</v>
      </c>
      <c r="K461" s="77" t="str">
        <f>IF(ISERROR(VLOOKUP($B461&amp;" "&amp;$L461,Zoznamy!$AB$4:$AC$16,2,FALSE)),"",VLOOKUP($B461&amp;" "&amp;$L461,Zoznamy!$AB$4:$AC$16,2,FALSE))</f>
        <v/>
      </c>
      <c r="L461" s="24" t="str">
        <f>IF(ISERROR(VLOOKUP($J461,Zoznamy!$L$4:$M$7,2,FALSE)),"",VLOOKUP($J461,Zoznamy!$L$4:$M$7,2,FALSE))</f>
        <v/>
      </c>
      <c r="M461" s="24" t="str">
        <f t="shared" si="8"/>
        <v/>
      </c>
      <c r="N461" s="72" t="str">
        <f>IF(C461="nie",VLOOKUP(B461,Zoznamy!$R$4:$Z$17,9, FALSE),"Vlož hodnotu emisií")</f>
        <v>Vlož hodnotu emisií</v>
      </c>
      <c r="O461" s="123" t="str">
        <f>IF(ISERROR(VLOOKUP($E461,Zoznamy!$T$4:$Y$44,5,FALSE)),"",VLOOKUP($E461,Zoznamy!$T$4:$Y$44,5,FALSE))</f>
        <v/>
      </c>
      <c r="P461" s="32" t="str">
        <f>IF(ISERROR(VLOOKUP($E461,Zoznamy!$T$4:$Y$44,6,FALSE)),"",VLOOKUP($E461,Zoznamy!$T$4:$Y$44,6,FALSE))</f>
        <v/>
      </c>
    </row>
    <row r="462" spans="1:16" x14ac:dyDescent="0.25">
      <c r="A462" s="12"/>
      <c r="B462" s="18" t="s">
        <v>1119</v>
      </c>
      <c r="C462" s="32" t="s">
        <v>1185</v>
      </c>
      <c r="D462" s="14" t="str">
        <f>IF(ISERROR(VLOOKUP($B462,Zoznamy!$R$4:$S$16,2,FALSE)),"",VLOOKUP($B462,Zoznamy!$R$4:$S$16,2,FALSE))</f>
        <v/>
      </c>
      <c r="E462" s="18" t="s">
        <v>1187</v>
      </c>
      <c r="F462" s="18" t="s">
        <v>1259</v>
      </c>
      <c r="G462" s="12" t="s">
        <v>1153</v>
      </c>
      <c r="H462" s="12" t="s">
        <v>1153</v>
      </c>
      <c r="I462" s="24"/>
      <c r="J462" s="24" t="s">
        <v>1156</v>
      </c>
      <c r="K462" s="77" t="str">
        <f>IF(ISERROR(VLOOKUP($B462&amp;" "&amp;$L462,Zoznamy!$AB$4:$AC$16,2,FALSE)),"",VLOOKUP($B462&amp;" "&amp;$L462,Zoznamy!$AB$4:$AC$16,2,FALSE))</f>
        <v/>
      </c>
      <c r="L462" s="24" t="str">
        <f>IF(ISERROR(VLOOKUP($J462,Zoznamy!$L$4:$M$7,2,FALSE)),"",VLOOKUP($J462,Zoznamy!$L$4:$M$7,2,FALSE))</f>
        <v/>
      </c>
      <c r="M462" s="24" t="str">
        <f t="shared" si="8"/>
        <v/>
      </c>
      <c r="N462" s="72" t="str">
        <f>IF(C462="nie",VLOOKUP(B462,Zoznamy!$R$4:$Z$17,9, FALSE),"Vlož hodnotu emisií")</f>
        <v>Vlož hodnotu emisií</v>
      </c>
      <c r="O462" s="123" t="str">
        <f>IF(ISERROR(VLOOKUP($E462,Zoznamy!$T$4:$Y$44,5,FALSE)),"",VLOOKUP($E462,Zoznamy!$T$4:$Y$44,5,FALSE))</f>
        <v/>
      </c>
      <c r="P462" s="32" t="str">
        <f>IF(ISERROR(VLOOKUP($E462,Zoznamy!$T$4:$Y$44,6,FALSE)),"",VLOOKUP($E462,Zoznamy!$T$4:$Y$44,6,FALSE))</f>
        <v/>
      </c>
    </row>
    <row r="463" spans="1:16" x14ac:dyDescent="0.25">
      <c r="A463" s="12"/>
      <c r="B463" s="18" t="s">
        <v>1119</v>
      </c>
      <c r="C463" s="32" t="s">
        <v>1185</v>
      </c>
      <c r="D463" s="14" t="str">
        <f>IF(ISERROR(VLOOKUP($B463,Zoznamy!$R$4:$S$16,2,FALSE)),"",VLOOKUP($B463,Zoznamy!$R$4:$S$16,2,FALSE))</f>
        <v/>
      </c>
      <c r="E463" s="18" t="s">
        <v>1187</v>
      </c>
      <c r="F463" s="18" t="s">
        <v>1259</v>
      </c>
      <c r="G463" s="12" t="s">
        <v>1153</v>
      </c>
      <c r="H463" s="12" t="s">
        <v>1153</v>
      </c>
      <c r="I463" s="24"/>
      <c r="J463" s="24" t="s">
        <v>1156</v>
      </c>
      <c r="K463" s="77" t="str">
        <f>IF(ISERROR(VLOOKUP($B463&amp;" "&amp;$L463,Zoznamy!$AB$4:$AC$16,2,FALSE)),"",VLOOKUP($B463&amp;" "&amp;$L463,Zoznamy!$AB$4:$AC$16,2,FALSE))</f>
        <v/>
      </c>
      <c r="L463" s="24" t="str">
        <f>IF(ISERROR(VLOOKUP($J463,Zoznamy!$L$4:$M$7,2,FALSE)),"",VLOOKUP($J463,Zoznamy!$L$4:$M$7,2,FALSE))</f>
        <v/>
      </c>
      <c r="M463" s="24" t="str">
        <f t="shared" si="8"/>
        <v/>
      </c>
      <c r="N463" s="72" t="str">
        <f>IF(C463="nie",VLOOKUP(B463,Zoznamy!$R$4:$Z$17,9, FALSE),"Vlož hodnotu emisií")</f>
        <v>Vlož hodnotu emisií</v>
      </c>
      <c r="O463" s="123" t="str">
        <f>IF(ISERROR(VLOOKUP($E463,Zoznamy!$T$4:$Y$44,5,FALSE)),"",VLOOKUP($E463,Zoznamy!$T$4:$Y$44,5,FALSE))</f>
        <v/>
      </c>
      <c r="P463" s="32" t="str">
        <f>IF(ISERROR(VLOOKUP($E463,Zoznamy!$T$4:$Y$44,6,FALSE)),"",VLOOKUP($E463,Zoznamy!$T$4:$Y$44,6,FALSE))</f>
        <v/>
      </c>
    </row>
    <row r="464" spans="1:16" x14ac:dyDescent="0.25">
      <c r="A464" s="12"/>
      <c r="B464" s="18" t="s">
        <v>1119</v>
      </c>
      <c r="C464" s="32" t="s">
        <v>1185</v>
      </c>
      <c r="D464" s="14" t="str">
        <f>IF(ISERROR(VLOOKUP($B464,Zoznamy!$R$4:$S$16,2,FALSE)),"",VLOOKUP($B464,Zoznamy!$R$4:$S$16,2,FALSE))</f>
        <v/>
      </c>
      <c r="E464" s="18" t="s">
        <v>1187</v>
      </c>
      <c r="F464" s="18" t="s">
        <v>1259</v>
      </c>
      <c r="G464" s="12" t="s">
        <v>1153</v>
      </c>
      <c r="H464" s="12" t="s">
        <v>1153</v>
      </c>
      <c r="I464" s="24"/>
      <c r="J464" s="24" t="s">
        <v>1156</v>
      </c>
      <c r="K464" s="77" t="str">
        <f>IF(ISERROR(VLOOKUP($B464&amp;" "&amp;$L464,Zoznamy!$AB$4:$AC$16,2,FALSE)),"",VLOOKUP($B464&amp;" "&amp;$L464,Zoznamy!$AB$4:$AC$16,2,FALSE))</f>
        <v/>
      </c>
      <c r="L464" s="24" t="str">
        <f>IF(ISERROR(VLOOKUP($J464,Zoznamy!$L$4:$M$7,2,FALSE)),"",VLOOKUP($J464,Zoznamy!$L$4:$M$7,2,FALSE))</f>
        <v/>
      </c>
      <c r="M464" s="24" t="str">
        <f t="shared" si="8"/>
        <v/>
      </c>
      <c r="N464" s="72" t="str">
        <f>IF(C464="nie",VLOOKUP(B464,Zoznamy!$R$4:$Z$17,9, FALSE),"Vlož hodnotu emisií")</f>
        <v>Vlož hodnotu emisií</v>
      </c>
      <c r="O464" s="123" t="str">
        <f>IF(ISERROR(VLOOKUP($E464,Zoznamy!$T$4:$Y$44,5,FALSE)),"",VLOOKUP($E464,Zoznamy!$T$4:$Y$44,5,FALSE))</f>
        <v/>
      </c>
      <c r="P464" s="32" t="str">
        <f>IF(ISERROR(VLOOKUP($E464,Zoznamy!$T$4:$Y$44,6,FALSE)),"",VLOOKUP($E464,Zoznamy!$T$4:$Y$44,6,FALSE))</f>
        <v/>
      </c>
    </row>
    <row r="465" spans="1:16" x14ac:dyDescent="0.25">
      <c r="A465" s="12"/>
      <c r="B465" s="18" t="s">
        <v>1119</v>
      </c>
      <c r="C465" s="32" t="s">
        <v>1185</v>
      </c>
      <c r="D465" s="14" t="str">
        <f>IF(ISERROR(VLOOKUP($B465,Zoznamy!$R$4:$S$16,2,FALSE)),"",VLOOKUP($B465,Zoznamy!$R$4:$S$16,2,FALSE))</f>
        <v/>
      </c>
      <c r="E465" s="18" t="s">
        <v>1187</v>
      </c>
      <c r="F465" s="18" t="s">
        <v>1259</v>
      </c>
      <c r="G465" s="12" t="s">
        <v>1153</v>
      </c>
      <c r="H465" s="12" t="s">
        <v>1153</v>
      </c>
      <c r="I465" s="24"/>
      <c r="J465" s="24" t="s">
        <v>1156</v>
      </c>
      <c r="K465" s="77" t="str">
        <f>IF(ISERROR(VLOOKUP($B465&amp;" "&amp;$L465,Zoznamy!$AB$4:$AC$16,2,FALSE)),"",VLOOKUP($B465&amp;" "&amp;$L465,Zoznamy!$AB$4:$AC$16,2,FALSE))</f>
        <v/>
      </c>
      <c r="L465" s="24" t="str">
        <f>IF(ISERROR(VLOOKUP($J465,Zoznamy!$L$4:$M$7,2,FALSE)),"",VLOOKUP($J465,Zoznamy!$L$4:$M$7,2,FALSE))</f>
        <v/>
      </c>
      <c r="M465" s="24" t="str">
        <f t="shared" si="8"/>
        <v/>
      </c>
      <c r="N465" s="72" t="str">
        <f>IF(C465="nie",VLOOKUP(B465,Zoznamy!$R$4:$Z$17,9, FALSE),"Vlož hodnotu emisií")</f>
        <v>Vlož hodnotu emisií</v>
      </c>
      <c r="O465" s="123" t="str">
        <f>IF(ISERROR(VLOOKUP($E465,Zoznamy!$T$4:$Y$44,5,FALSE)),"",VLOOKUP($E465,Zoznamy!$T$4:$Y$44,5,FALSE))</f>
        <v/>
      </c>
      <c r="P465" s="32" t="str">
        <f>IF(ISERROR(VLOOKUP($E465,Zoznamy!$T$4:$Y$44,6,FALSE)),"",VLOOKUP($E465,Zoznamy!$T$4:$Y$44,6,FALSE))</f>
        <v/>
      </c>
    </row>
    <row r="466" spans="1:16" x14ac:dyDescent="0.25">
      <c r="A466" s="12"/>
      <c r="B466" s="18" t="s">
        <v>1119</v>
      </c>
      <c r="C466" s="32" t="s">
        <v>1185</v>
      </c>
      <c r="D466" s="14" t="str">
        <f>IF(ISERROR(VLOOKUP($B466,Zoznamy!$R$4:$S$16,2,FALSE)),"",VLOOKUP($B466,Zoznamy!$R$4:$S$16,2,FALSE))</f>
        <v/>
      </c>
      <c r="E466" s="18" t="s">
        <v>1187</v>
      </c>
      <c r="F466" s="18" t="s">
        <v>1259</v>
      </c>
      <c r="G466" s="12" t="s">
        <v>1153</v>
      </c>
      <c r="H466" s="12" t="s">
        <v>1153</v>
      </c>
      <c r="I466" s="24"/>
      <c r="J466" s="24" t="s">
        <v>1156</v>
      </c>
      <c r="K466" s="77" t="str">
        <f>IF(ISERROR(VLOOKUP($B466&amp;" "&amp;$L466,Zoznamy!$AB$4:$AC$16,2,FALSE)),"",VLOOKUP($B466&amp;" "&amp;$L466,Zoznamy!$AB$4:$AC$16,2,FALSE))</f>
        <v/>
      </c>
      <c r="L466" s="24" t="str">
        <f>IF(ISERROR(VLOOKUP($J466,Zoznamy!$L$4:$M$7,2,FALSE)),"",VLOOKUP($J466,Zoznamy!$L$4:$M$7,2,FALSE))</f>
        <v/>
      </c>
      <c r="M466" s="24" t="str">
        <f t="shared" si="8"/>
        <v/>
      </c>
      <c r="N466" s="72" t="str">
        <f>IF(C466="nie",VLOOKUP(B466,Zoznamy!$R$4:$Z$17,9, FALSE),"Vlož hodnotu emisií")</f>
        <v>Vlož hodnotu emisií</v>
      </c>
      <c r="O466" s="123" t="str">
        <f>IF(ISERROR(VLOOKUP($E466,Zoznamy!$T$4:$Y$44,5,FALSE)),"",VLOOKUP($E466,Zoznamy!$T$4:$Y$44,5,FALSE))</f>
        <v/>
      </c>
      <c r="P466" s="32" t="str">
        <f>IF(ISERROR(VLOOKUP($E466,Zoznamy!$T$4:$Y$44,6,FALSE)),"",VLOOKUP($E466,Zoznamy!$T$4:$Y$44,6,FALSE))</f>
        <v/>
      </c>
    </row>
    <row r="467" spans="1:16" x14ac:dyDescent="0.25">
      <c r="A467" s="12"/>
      <c r="B467" s="18" t="s">
        <v>1119</v>
      </c>
      <c r="C467" s="32" t="s">
        <v>1185</v>
      </c>
      <c r="D467" s="14" t="str">
        <f>IF(ISERROR(VLOOKUP($B467,Zoznamy!$R$4:$S$16,2,FALSE)),"",VLOOKUP($B467,Zoznamy!$R$4:$S$16,2,FALSE))</f>
        <v/>
      </c>
      <c r="E467" s="18" t="s">
        <v>1187</v>
      </c>
      <c r="F467" s="18" t="s">
        <v>1259</v>
      </c>
      <c r="G467" s="12" t="s">
        <v>1153</v>
      </c>
      <c r="H467" s="12" t="s">
        <v>1153</v>
      </c>
      <c r="I467" s="24"/>
      <c r="J467" s="24" t="s">
        <v>1156</v>
      </c>
      <c r="K467" s="77" t="str">
        <f>IF(ISERROR(VLOOKUP($B467&amp;" "&amp;$L467,Zoznamy!$AB$4:$AC$16,2,FALSE)),"",VLOOKUP($B467&amp;" "&amp;$L467,Zoznamy!$AB$4:$AC$16,2,FALSE))</f>
        <v/>
      </c>
      <c r="L467" s="24" t="str">
        <f>IF(ISERROR(VLOOKUP($J467,Zoznamy!$L$4:$M$7,2,FALSE)),"",VLOOKUP($J467,Zoznamy!$L$4:$M$7,2,FALSE))</f>
        <v/>
      </c>
      <c r="M467" s="24" t="str">
        <f t="shared" si="8"/>
        <v/>
      </c>
      <c r="N467" s="72" t="str">
        <f>IF(C467="nie",VLOOKUP(B467,Zoznamy!$R$4:$Z$17,9, FALSE),"Vlož hodnotu emisií")</f>
        <v>Vlož hodnotu emisií</v>
      </c>
      <c r="O467" s="123" t="str">
        <f>IF(ISERROR(VLOOKUP($E467,Zoznamy!$T$4:$Y$44,5,FALSE)),"",VLOOKUP($E467,Zoznamy!$T$4:$Y$44,5,FALSE))</f>
        <v/>
      </c>
      <c r="P467" s="32" t="str">
        <f>IF(ISERROR(VLOOKUP($E467,Zoznamy!$T$4:$Y$44,6,FALSE)),"",VLOOKUP($E467,Zoznamy!$T$4:$Y$44,6,FALSE))</f>
        <v/>
      </c>
    </row>
    <row r="468" spans="1:16" x14ac:dyDescent="0.25">
      <c r="A468" s="12"/>
      <c r="B468" s="18" t="s">
        <v>1119</v>
      </c>
      <c r="C468" s="32" t="s">
        <v>1185</v>
      </c>
      <c r="D468" s="14" t="str">
        <f>IF(ISERROR(VLOOKUP($B468,Zoznamy!$R$4:$S$16,2,FALSE)),"",VLOOKUP($B468,Zoznamy!$R$4:$S$16,2,FALSE))</f>
        <v/>
      </c>
      <c r="E468" s="18" t="s">
        <v>1187</v>
      </c>
      <c r="F468" s="18" t="s">
        <v>1259</v>
      </c>
      <c r="G468" s="12" t="s">
        <v>1153</v>
      </c>
      <c r="H468" s="12" t="s">
        <v>1153</v>
      </c>
      <c r="I468" s="24"/>
      <c r="J468" s="24" t="s">
        <v>1156</v>
      </c>
      <c r="K468" s="77" t="str">
        <f>IF(ISERROR(VLOOKUP($B468&amp;" "&amp;$L468,Zoznamy!$AB$4:$AC$16,2,FALSE)),"",VLOOKUP($B468&amp;" "&amp;$L468,Zoznamy!$AB$4:$AC$16,2,FALSE))</f>
        <v/>
      </c>
      <c r="L468" s="24" t="str">
        <f>IF(ISERROR(VLOOKUP($J468,Zoznamy!$L$4:$M$7,2,FALSE)),"",VLOOKUP($J468,Zoznamy!$L$4:$M$7,2,FALSE))</f>
        <v/>
      </c>
      <c r="M468" s="24" t="str">
        <f t="shared" si="8"/>
        <v/>
      </c>
      <c r="N468" s="72" t="str">
        <f>IF(C468="nie",VLOOKUP(B468,Zoznamy!$R$4:$Z$17,9, FALSE),"Vlož hodnotu emisií")</f>
        <v>Vlož hodnotu emisií</v>
      </c>
      <c r="O468" s="123" t="str">
        <f>IF(ISERROR(VLOOKUP($E468,Zoznamy!$T$4:$Y$44,5,FALSE)),"",VLOOKUP($E468,Zoznamy!$T$4:$Y$44,5,FALSE))</f>
        <v/>
      </c>
      <c r="P468" s="32" t="str">
        <f>IF(ISERROR(VLOOKUP($E468,Zoznamy!$T$4:$Y$44,6,FALSE)),"",VLOOKUP($E468,Zoznamy!$T$4:$Y$44,6,FALSE))</f>
        <v/>
      </c>
    </row>
    <row r="469" spans="1:16" x14ac:dyDescent="0.25">
      <c r="A469" s="12"/>
      <c r="B469" s="18" t="s">
        <v>1119</v>
      </c>
      <c r="C469" s="32" t="s">
        <v>1185</v>
      </c>
      <c r="D469" s="14" t="str">
        <f>IF(ISERROR(VLOOKUP($B469,Zoznamy!$R$4:$S$16,2,FALSE)),"",VLOOKUP($B469,Zoznamy!$R$4:$S$16,2,FALSE))</f>
        <v/>
      </c>
      <c r="E469" s="18" t="s">
        <v>1187</v>
      </c>
      <c r="F469" s="18" t="s">
        <v>1259</v>
      </c>
      <c r="G469" s="12" t="s">
        <v>1153</v>
      </c>
      <c r="H469" s="12" t="s">
        <v>1153</v>
      </c>
      <c r="I469" s="24"/>
      <c r="J469" s="24" t="s">
        <v>1156</v>
      </c>
      <c r="K469" s="77" t="str">
        <f>IF(ISERROR(VLOOKUP($B469&amp;" "&amp;$L469,Zoznamy!$AB$4:$AC$16,2,FALSE)),"",VLOOKUP($B469&amp;" "&amp;$L469,Zoznamy!$AB$4:$AC$16,2,FALSE))</f>
        <v/>
      </c>
      <c r="L469" s="24" t="str">
        <f>IF(ISERROR(VLOOKUP($J469,Zoznamy!$L$4:$M$7,2,FALSE)),"",VLOOKUP($J469,Zoznamy!$L$4:$M$7,2,FALSE))</f>
        <v/>
      </c>
      <c r="M469" s="24" t="str">
        <f t="shared" si="8"/>
        <v/>
      </c>
      <c r="N469" s="72" t="str">
        <f>IF(C469="nie",VLOOKUP(B469,Zoznamy!$R$4:$Z$17,9, FALSE),"Vlož hodnotu emisií")</f>
        <v>Vlož hodnotu emisií</v>
      </c>
      <c r="O469" s="123" t="str">
        <f>IF(ISERROR(VLOOKUP($E469,Zoznamy!$T$4:$Y$44,5,FALSE)),"",VLOOKUP($E469,Zoznamy!$T$4:$Y$44,5,FALSE))</f>
        <v/>
      </c>
      <c r="P469" s="32" t="str">
        <f>IF(ISERROR(VLOOKUP($E469,Zoznamy!$T$4:$Y$44,6,FALSE)),"",VLOOKUP($E469,Zoznamy!$T$4:$Y$44,6,FALSE))</f>
        <v/>
      </c>
    </row>
    <row r="470" spans="1:16" x14ac:dyDescent="0.25">
      <c r="A470" s="12"/>
      <c r="B470" s="18" t="s">
        <v>1119</v>
      </c>
      <c r="C470" s="32" t="s">
        <v>1185</v>
      </c>
      <c r="D470" s="14" t="str">
        <f>IF(ISERROR(VLOOKUP($B470,Zoznamy!$R$4:$S$16,2,FALSE)),"",VLOOKUP($B470,Zoznamy!$R$4:$S$16,2,FALSE))</f>
        <v/>
      </c>
      <c r="E470" s="18" t="s">
        <v>1187</v>
      </c>
      <c r="F470" s="18" t="s">
        <v>1259</v>
      </c>
      <c r="G470" s="12" t="s">
        <v>1153</v>
      </c>
      <c r="H470" s="12" t="s">
        <v>1153</v>
      </c>
      <c r="I470" s="24"/>
      <c r="J470" s="24" t="s">
        <v>1156</v>
      </c>
      <c r="K470" s="77" t="str">
        <f>IF(ISERROR(VLOOKUP($B470&amp;" "&amp;$L470,Zoznamy!$AB$4:$AC$16,2,FALSE)),"",VLOOKUP($B470&amp;" "&amp;$L470,Zoznamy!$AB$4:$AC$16,2,FALSE))</f>
        <v/>
      </c>
      <c r="L470" s="24" t="str">
        <f>IF(ISERROR(VLOOKUP($J470,Zoznamy!$L$4:$M$7,2,FALSE)),"",VLOOKUP($J470,Zoznamy!$L$4:$M$7,2,FALSE))</f>
        <v/>
      </c>
      <c r="M470" s="24" t="str">
        <f t="shared" si="8"/>
        <v/>
      </c>
      <c r="N470" s="72" t="str">
        <f>IF(C470="nie",VLOOKUP(B470,Zoznamy!$R$4:$Z$17,9, FALSE),"Vlož hodnotu emisií")</f>
        <v>Vlož hodnotu emisií</v>
      </c>
      <c r="O470" s="123" t="str">
        <f>IF(ISERROR(VLOOKUP($E470,Zoznamy!$T$4:$Y$44,5,FALSE)),"",VLOOKUP($E470,Zoznamy!$T$4:$Y$44,5,FALSE))</f>
        <v/>
      </c>
      <c r="P470" s="32" t="str">
        <f>IF(ISERROR(VLOOKUP($E470,Zoznamy!$T$4:$Y$44,6,FALSE)),"",VLOOKUP($E470,Zoznamy!$T$4:$Y$44,6,FALSE))</f>
        <v/>
      </c>
    </row>
    <row r="471" spans="1:16" x14ac:dyDescent="0.25">
      <c r="A471" s="12"/>
      <c r="B471" s="18" t="s">
        <v>1119</v>
      </c>
      <c r="C471" s="32" t="s">
        <v>1185</v>
      </c>
      <c r="D471" s="14" t="str">
        <f>IF(ISERROR(VLOOKUP($B471,Zoznamy!$R$4:$S$16,2,FALSE)),"",VLOOKUP($B471,Zoznamy!$R$4:$S$16,2,FALSE))</f>
        <v/>
      </c>
      <c r="E471" s="18" t="s">
        <v>1187</v>
      </c>
      <c r="F471" s="18" t="s">
        <v>1259</v>
      </c>
      <c r="G471" s="12" t="s">
        <v>1153</v>
      </c>
      <c r="H471" s="12" t="s">
        <v>1153</v>
      </c>
      <c r="I471" s="24"/>
      <c r="J471" s="24" t="s">
        <v>1156</v>
      </c>
      <c r="K471" s="77" t="str">
        <f>IF(ISERROR(VLOOKUP($B471&amp;" "&amp;$L471,Zoznamy!$AB$4:$AC$16,2,FALSE)),"",VLOOKUP($B471&amp;" "&amp;$L471,Zoznamy!$AB$4:$AC$16,2,FALSE))</f>
        <v/>
      </c>
      <c r="L471" s="24" t="str">
        <f>IF(ISERROR(VLOOKUP($J471,Zoznamy!$L$4:$M$7,2,FALSE)),"",VLOOKUP($J471,Zoznamy!$L$4:$M$7,2,FALSE))</f>
        <v/>
      </c>
      <c r="M471" s="24" t="str">
        <f t="shared" si="8"/>
        <v/>
      </c>
      <c r="N471" s="72" t="str">
        <f>IF(C471="nie",VLOOKUP(B471,Zoznamy!$R$4:$Z$17,9, FALSE),"Vlož hodnotu emisií")</f>
        <v>Vlož hodnotu emisií</v>
      </c>
      <c r="O471" s="123" t="str">
        <f>IF(ISERROR(VLOOKUP($E471,Zoznamy!$T$4:$Y$44,5,FALSE)),"",VLOOKUP($E471,Zoznamy!$T$4:$Y$44,5,FALSE))</f>
        <v/>
      </c>
      <c r="P471" s="32" t="str">
        <f>IF(ISERROR(VLOOKUP($E471,Zoznamy!$T$4:$Y$44,6,FALSE)),"",VLOOKUP($E471,Zoznamy!$T$4:$Y$44,6,FALSE))</f>
        <v/>
      </c>
    </row>
    <row r="472" spans="1:16" x14ac:dyDescent="0.25">
      <c r="A472" s="12"/>
      <c r="B472" s="18" t="s">
        <v>1119</v>
      </c>
      <c r="C472" s="32" t="s">
        <v>1185</v>
      </c>
      <c r="D472" s="14" t="str">
        <f>IF(ISERROR(VLOOKUP($B472,Zoznamy!$R$4:$S$16,2,FALSE)),"",VLOOKUP($B472,Zoznamy!$R$4:$S$16,2,FALSE))</f>
        <v/>
      </c>
      <c r="E472" s="18" t="s">
        <v>1187</v>
      </c>
      <c r="F472" s="18" t="s">
        <v>1259</v>
      </c>
      <c r="G472" s="12" t="s">
        <v>1153</v>
      </c>
      <c r="H472" s="12" t="s">
        <v>1153</v>
      </c>
      <c r="I472" s="24"/>
      <c r="J472" s="24" t="s">
        <v>1156</v>
      </c>
      <c r="K472" s="77" t="str">
        <f>IF(ISERROR(VLOOKUP($B472&amp;" "&amp;$L472,Zoznamy!$AB$4:$AC$16,2,FALSE)),"",VLOOKUP($B472&amp;" "&amp;$L472,Zoznamy!$AB$4:$AC$16,2,FALSE))</f>
        <v/>
      </c>
      <c r="L472" s="24" t="str">
        <f>IF(ISERROR(VLOOKUP($J472,Zoznamy!$L$4:$M$7,2,FALSE)),"",VLOOKUP($J472,Zoznamy!$L$4:$M$7,2,FALSE))</f>
        <v/>
      </c>
      <c r="M472" s="24" t="str">
        <f t="shared" si="8"/>
        <v/>
      </c>
      <c r="N472" s="72" t="str">
        <f>IF(C472="nie",VLOOKUP(B472,Zoznamy!$R$4:$Z$17,9, FALSE),"Vlož hodnotu emisií")</f>
        <v>Vlož hodnotu emisií</v>
      </c>
      <c r="O472" s="123" t="str">
        <f>IF(ISERROR(VLOOKUP($E472,Zoznamy!$T$4:$Y$44,5,FALSE)),"",VLOOKUP($E472,Zoznamy!$T$4:$Y$44,5,FALSE))</f>
        <v/>
      </c>
      <c r="P472" s="32" t="str">
        <f>IF(ISERROR(VLOOKUP($E472,Zoznamy!$T$4:$Y$44,6,FALSE)),"",VLOOKUP($E472,Zoznamy!$T$4:$Y$44,6,FALSE))</f>
        <v/>
      </c>
    </row>
    <row r="473" spans="1:16" x14ac:dyDescent="0.25">
      <c r="A473" s="12"/>
      <c r="B473" s="18" t="s">
        <v>1119</v>
      </c>
      <c r="C473" s="32" t="s">
        <v>1185</v>
      </c>
      <c r="D473" s="14" t="str">
        <f>IF(ISERROR(VLOOKUP($B473,Zoznamy!$R$4:$S$16,2,FALSE)),"",VLOOKUP($B473,Zoznamy!$R$4:$S$16,2,FALSE))</f>
        <v/>
      </c>
      <c r="E473" s="18" t="s">
        <v>1187</v>
      </c>
      <c r="F473" s="18" t="s">
        <v>1259</v>
      </c>
      <c r="G473" s="12" t="s">
        <v>1153</v>
      </c>
      <c r="H473" s="12" t="s">
        <v>1153</v>
      </c>
      <c r="I473" s="24"/>
      <c r="J473" s="24" t="s">
        <v>1156</v>
      </c>
      <c r="K473" s="77" t="str">
        <f>IF(ISERROR(VLOOKUP($B473&amp;" "&amp;$L473,Zoznamy!$AB$4:$AC$16,2,FALSE)),"",VLOOKUP($B473&amp;" "&amp;$L473,Zoznamy!$AB$4:$AC$16,2,FALSE))</f>
        <v/>
      </c>
      <c r="L473" s="24" t="str">
        <f>IF(ISERROR(VLOOKUP($J473,Zoznamy!$L$4:$M$7,2,FALSE)),"",VLOOKUP($J473,Zoznamy!$L$4:$M$7,2,FALSE))</f>
        <v/>
      </c>
      <c r="M473" s="24" t="str">
        <f t="shared" si="8"/>
        <v/>
      </c>
      <c r="N473" s="72" t="str">
        <f>IF(C473="nie",VLOOKUP(B473,Zoznamy!$R$4:$Z$17,9, FALSE),"Vlož hodnotu emisií")</f>
        <v>Vlož hodnotu emisií</v>
      </c>
      <c r="O473" s="123" t="str">
        <f>IF(ISERROR(VLOOKUP($E473,Zoznamy!$T$4:$Y$44,5,FALSE)),"",VLOOKUP($E473,Zoznamy!$T$4:$Y$44,5,FALSE))</f>
        <v/>
      </c>
      <c r="P473" s="32" t="str">
        <f>IF(ISERROR(VLOOKUP($E473,Zoznamy!$T$4:$Y$44,6,FALSE)),"",VLOOKUP($E473,Zoznamy!$T$4:$Y$44,6,FALSE))</f>
        <v/>
      </c>
    </row>
    <row r="474" spans="1:16" x14ac:dyDescent="0.25">
      <c r="A474" s="12"/>
      <c r="B474" s="18" t="s">
        <v>1119</v>
      </c>
      <c r="C474" s="32" t="s">
        <v>1185</v>
      </c>
      <c r="D474" s="14" t="str">
        <f>IF(ISERROR(VLOOKUP($B474,Zoznamy!$R$4:$S$16,2,FALSE)),"",VLOOKUP($B474,Zoznamy!$R$4:$S$16,2,FALSE))</f>
        <v/>
      </c>
      <c r="E474" s="18" t="s">
        <v>1187</v>
      </c>
      <c r="F474" s="18" t="s">
        <v>1259</v>
      </c>
      <c r="G474" s="12" t="s">
        <v>1153</v>
      </c>
      <c r="H474" s="12" t="s">
        <v>1153</v>
      </c>
      <c r="I474" s="24"/>
      <c r="J474" s="24" t="s">
        <v>1156</v>
      </c>
      <c r="K474" s="77" t="str">
        <f>IF(ISERROR(VLOOKUP($B474&amp;" "&amp;$L474,Zoznamy!$AB$4:$AC$16,2,FALSE)),"",VLOOKUP($B474&amp;" "&amp;$L474,Zoznamy!$AB$4:$AC$16,2,FALSE))</f>
        <v/>
      </c>
      <c r="L474" s="24" t="str">
        <f>IF(ISERROR(VLOOKUP($J474,Zoznamy!$L$4:$M$7,2,FALSE)),"",VLOOKUP($J474,Zoznamy!$L$4:$M$7,2,FALSE))</f>
        <v/>
      </c>
      <c r="M474" s="24" t="str">
        <f t="shared" si="8"/>
        <v/>
      </c>
      <c r="N474" s="72" t="str">
        <f>IF(C474="nie",VLOOKUP(B474,Zoznamy!$R$4:$Z$17,9, FALSE),"Vlož hodnotu emisií")</f>
        <v>Vlož hodnotu emisií</v>
      </c>
      <c r="O474" s="123" t="str">
        <f>IF(ISERROR(VLOOKUP($E474,Zoznamy!$T$4:$Y$44,5,FALSE)),"",VLOOKUP($E474,Zoznamy!$T$4:$Y$44,5,FALSE))</f>
        <v/>
      </c>
      <c r="P474" s="32" t="str">
        <f>IF(ISERROR(VLOOKUP($E474,Zoznamy!$T$4:$Y$44,6,FALSE)),"",VLOOKUP($E474,Zoznamy!$T$4:$Y$44,6,FALSE))</f>
        <v/>
      </c>
    </row>
    <row r="475" spans="1:16" x14ac:dyDescent="0.25">
      <c r="A475" s="12"/>
      <c r="B475" s="18" t="s">
        <v>1119</v>
      </c>
      <c r="C475" s="32" t="s">
        <v>1185</v>
      </c>
      <c r="D475" s="14" t="str">
        <f>IF(ISERROR(VLOOKUP($B475,Zoznamy!$R$4:$S$16,2,FALSE)),"",VLOOKUP($B475,Zoznamy!$R$4:$S$16,2,FALSE))</f>
        <v/>
      </c>
      <c r="E475" s="18" t="s">
        <v>1187</v>
      </c>
      <c r="F475" s="18" t="s">
        <v>1259</v>
      </c>
      <c r="G475" s="12" t="s">
        <v>1153</v>
      </c>
      <c r="H475" s="12" t="s">
        <v>1153</v>
      </c>
      <c r="I475" s="24"/>
      <c r="J475" s="24" t="s">
        <v>1156</v>
      </c>
      <c r="K475" s="77" t="str">
        <f>IF(ISERROR(VLOOKUP($B475&amp;" "&amp;$L475,Zoznamy!$AB$4:$AC$16,2,FALSE)),"",VLOOKUP($B475&amp;" "&amp;$L475,Zoznamy!$AB$4:$AC$16,2,FALSE))</f>
        <v/>
      </c>
      <c r="L475" s="24" t="str">
        <f>IF(ISERROR(VLOOKUP($J475,Zoznamy!$L$4:$M$7,2,FALSE)),"",VLOOKUP($J475,Zoznamy!$L$4:$M$7,2,FALSE))</f>
        <v/>
      </c>
      <c r="M475" s="24" t="str">
        <f t="shared" si="8"/>
        <v/>
      </c>
      <c r="N475" s="72" t="str">
        <f>IF(C475="nie",VLOOKUP(B475,Zoznamy!$R$4:$Z$17,9, FALSE),"Vlož hodnotu emisií")</f>
        <v>Vlož hodnotu emisií</v>
      </c>
      <c r="O475" s="123" t="str">
        <f>IF(ISERROR(VLOOKUP($E475,Zoznamy!$T$4:$Y$44,5,FALSE)),"",VLOOKUP($E475,Zoznamy!$T$4:$Y$44,5,FALSE))</f>
        <v/>
      </c>
      <c r="P475" s="32" t="str">
        <f>IF(ISERROR(VLOOKUP($E475,Zoznamy!$T$4:$Y$44,6,FALSE)),"",VLOOKUP($E475,Zoznamy!$T$4:$Y$44,6,FALSE))</f>
        <v/>
      </c>
    </row>
    <row r="476" spans="1:16" x14ac:dyDescent="0.25">
      <c r="A476" s="12"/>
      <c r="B476" s="18" t="s">
        <v>1119</v>
      </c>
      <c r="C476" s="32" t="s">
        <v>1185</v>
      </c>
      <c r="D476" s="14" t="str">
        <f>IF(ISERROR(VLOOKUP($B476,Zoznamy!$R$4:$S$16,2,FALSE)),"",VLOOKUP($B476,Zoznamy!$R$4:$S$16,2,FALSE))</f>
        <v/>
      </c>
      <c r="E476" s="18" t="s">
        <v>1187</v>
      </c>
      <c r="F476" s="18" t="s">
        <v>1259</v>
      </c>
      <c r="G476" s="12" t="s">
        <v>1153</v>
      </c>
      <c r="H476" s="12" t="s">
        <v>1153</v>
      </c>
      <c r="I476" s="24"/>
      <c r="J476" s="24" t="s">
        <v>1156</v>
      </c>
      <c r="K476" s="77" t="str">
        <f>IF(ISERROR(VLOOKUP($B476&amp;" "&amp;$L476,Zoznamy!$AB$4:$AC$16,2,FALSE)),"",VLOOKUP($B476&amp;" "&amp;$L476,Zoznamy!$AB$4:$AC$16,2,FALSE))</f>
        <v/>
      </c>
      <c r="L476" s="24" t="str">
        <f>IF(ISERROR(VLOOKUP($J476,Zoznamy!$L$4:$M$7,2,FALSE)),"",VLOOKUP($J476,Zoznamy!$L$4:$M$7,2,FALSE))</f>
        <v/>
      </c>
      <c r="M476" s="24" t="str">
        <f t="shared" si="8"/>
        <v/>
      </c>
      <c r="N476" s="72" t="str">
        <f>IF(C476="nie",VLOOKUP(B476,Zoznamy!$R$4:$Z$17,9, FALSE),"Vlož hodnotu emisií")</f>
        <v>Vlož hodnotu emisií</v>
      </c>
      <c r="O476" s="123" t="str">
        <f>IF(ISERROR(VLOOKUP($E476,Zoznamy!$T$4:$Y$44,5,FALSE)),"",VLOOKUP($E476,Zoznamy!$T$4:$Y$44,5,FALSE))</f>
        <v/>
      </c>
      <c r="P476" s="32" t="str">
        <f>IF(ISERROR(VLOOKUP($E476,Zoznamy!$T$4:$Y$44,6,FALSE)),"",VLOOKUP($E476,Zoznamy!$T$4:$Y$44,6,FALSE))</f>
        <v/>
      </c>
    </row>
    <row r="477" spans="1:16" x14ac:dyDescent="0.25">
      <c r="A477" s="12"/>
      <c r="B477" s="18" t="s">
        <v>1119</v>
      </c>
      <c r="C477" s="32" t="s">
        <v>1185</v>
      </c>
      <c r="D477" s="14" t="str">
        <f>IF(ISERROR(VLOOKUP($B477,Zoznamy!$R$4:$S$16,2,FALSE)),"",VLOOKUP($B477,Zoznamy!$R$4:$S$16,2,FALSE))</f>
        <v/>
      </c>
      <c r="E477" s="18" t="s">
        <v>1187</v>
      </c>
      <c r="F477" s="18" t="s">
        <v>1259</v>
      </c>
      <c r="G477" s="12" t="s">
        <v>1153</v>
      </c>
      <c r="H477" s="12" t="s">
        <v>1153</v>
      </c>
      <c r="I477" s="24"/>
      <c r="J477" s="24" t="s">
        <v>1156</v>
      </c>
      <c r="K477" s="77" t="str">
        <f>IF(ISERROR(VLOOKUP($B477&amp;" "&amp;$L477,Zoznamy!$AB$4:$AC$16,2,FALSE)),"",VLOOKUP($B477&amp;" "&amp;$L477,Zoznamy!$AB$4:$AC$16,2,FALSE))</f>
        <v/>
      </c>
      <c r="L477" s="24" t="str">
        <f>IF(ISERROR(VLOOKUP($J477,Zoznamy!$L$4:$M$7,2,FALSE)),"",VLOOKUP($J477,Zoznamy!$L$4:$M$7,2,FALSE))</f>
        <v/>
      </c>
      <c r="M477" s="24" t="str">
        <f t="shared" si="8"/>
        <v/>
      </c>
      <c r="N477" s="72" t="str">
        <f>IF(C477="nie",VLOOKUP(B477,Zoznamy!$R$4:$Z$17,9, FALSE),"Vlož hodnotu emisií")</f>
        <v>Vlož hodnotu emisií</v>
      </c>
      <c r="O477" s="123" t="str">
        <f>IF(ISERROR(VLOOKUP($E477,Zoznamy!$T$4:$Y$44,5,FALSE)),"",VLOOKUP($E477,Zoznamy!$T$4:$Y$44,5,FALSE))</f>
        <v/>
      </c>
      <c r="P477" s="32" t="str">
        <f>IF(ISERROR(VLOOKUP($E477,Zoznamy!$T$4:$Y$44,6,FALSE)),"",VLOOKUP($E477,Zoznamy!$T$4:$Y$44,6,FALSE))</f>
        <v/>
      </c>
    </row>
    <row r="478" spans="1:16" x14ac:dyDescent="0.25">
      <c r="A478" s="12"/>
      <c r="B478" s="18" t="s">
        <v>1119</v>
      </c>
      <c r="C478" s="32" t="s">
        <v>1185</v>
      </c>
      <c r="D478" s="14" t="str">
        <f>IF(ISERROR(VLOOKUP($B478,Zoznamy!$R$4:$S$16,2,FALSE)),"",VLOOKUP($B478,Zoznamy!$R$4:$S$16,2,FALSE))</f>
        <v/>
      </c>
      <c r="E478" s="18" t="s">
        <v>1187</v>
      </c>
      <c r="F478" s="18" t="s">
        <v>1259</v>
      </c>
      <c r="G478" s="12" t="s">
        <v>1153</v>
      </c>
      <c r="H478" s="12" t="s">
        <v>1153</v>
      </c>
      <c r="I478" s="24"/>
      <c r="J478" s="24" t="s">
        <v>1156</v>
      </c>
      <c r="K478" s="77" t="str">
        <f>IF(ISERROR(VLOOKUP($B478&amp;" "&amp;$L478,Zoznamy!$AB$4:$AC$16,2,FALSE)),"",VLOOKUP($B478&amp;" "&amp;$L478,Zoznamy!$AB$4:$AC$16,2,FALSE))</f>
        <v/>
      </c>
      <c r="L478" s="24" t="str">
        <f>IF(ISERROR(VLOOKUP($J478,Zoznamy!$L$4:$M$7,2,FALSE)),"",VLOOKUP($J478,Zoznamy!$L$4:$M$7,2,FALSE))</f>
        <v/>
      </c>
      <c r="M478" s="24" t="str">
        <f t="shared" si="8"/>
        <v/>
      </c>
      <c r="N478" s="72" t="str">
        <f>IF(C478="nie",VLOOKUP(B478,Zoznamy!$R$4:$Z$17,9, FALSE),"Vlož hodnotu emisií")</f>
        <v>Vlož hodnotu emisií</v>
      </c>
      <c r="O478" s="123" t="str">
        <f>IF(ISERROR(VLOOKUP($E478,Zoznamy!$T$4:$Y$44,5,FALSE)),"",VLOOKUP($E478,Zoznamy!$T$4:$Y$44,5,FALSE))</f>
        <v/>
      </c>
      <c r="P478" s="32" t="str">
        <f>IF(ISERROR(VLOOKUP($E478,Zoznamy!$T$4:$Y$44,6,FALSE)),"",VLOOKUP($E478,Zoznamy!$T$4:$Y$44,6,FALSE))</f>
        <v/>
      </c>
    </row>
    <row r="479" spans="1:16" x14ac:dyDescent="0.25">
      <c r="A479" s="12"/>
      <c r="B479" s="18" t="s">
        <v>1119</v>
      </c>
      <c r="C479" s="32" t="s">
        <v>1185</v>
      </c>
      <c r="D479" s="14" t="str">
        <f>IF(ISERROR(VLOOKUP($B479,Zoznamy!$R$4:$S$16,2,FALSE)),"",VLOOKUP($B479,Zoznamy!$R$4:$S$16,2,FALSE))</f>
        <v/>
      </c>
      <c r="E479" s="18" t="s">
        <v>1187</v>
      </c>
      <c r="F479" s="18" t="s">
        <v>1259</v>
      </c>
      <c r="G479" s="12" t="s">
        <v>1153</v>
      </c>
      <c r="H479" s="12" t="s">
        <v>1153</v>
      </c>
      <c r="I479" s="24"/>
      <c r="J479" s="24" t="s">
        <v>1156</v>
      </c>
      <c r="K479" s="77" t="str">
        <f>IF(ISERROR(VLOOKUP($B479&amp;" "&amp;$L479,Zoznamy!$AB$4:$AC$16,2,FALSE)),"",VLOOKUP($B479&amp;" "&amp;$L479,Zoznamy!$AB$4:$AC$16,2,FALSE))</f>
        <v/>
      </c>
      <c r="L479" s="24" t="str">
        <f>IF(ISERROR(VLOOKUP($J479,Zoznamy!$L$4:$M$7,2,FALSE)),"",VLOOKUP($J479,Zoznamy!$L$4:$M$7,2,FALSE))</f>
        <v/>
      </c>
      <c r="M479" s="24" t="str">
        <f t="shared" si="8"/>
        <v/>
      </c>
      <c r="N479" s="72" t="str">
        <f>IF(C479="nie",VLOOKUP(B479,Zoznamy!$R$4:$Z$17,9, FALSE),"Vlož hodnotu emisií")</f>
        <v>Vlož hodnotu emisií</v>
      </c>
      <c r="O479" s="123" t="str">
        <f>IF(ISERROR(VLOOKUP($E479,Zoznamy!$T$4:$Y$44,5,FALSE)),"",VLOOKUP($E479,Zoznamy!$T$4:$Y$44,5,FALSE))</f>
        <v/>
      </c>
      <c r="P479" s="32" t="str">
        <f>IF(ISERROR(VLOOKUP($E479,Zoznamy!$T$4:$Y$44,6,FALSE)),"",VLOOKUP($E479,Zoznamy!$T$4:$Y$44,6,FALSE))</f>
        <v/>
      </c>
    </row>
    <row r="480" spans="1:16" x14ac:dyDescent="0.25">
      <c r="A480" s="12"/>
      <c r="B480" s="18" t="s">
        <v>1119</v>
      </c>
      <c r="C480" s="32" t="s">
        <v>1185</v>
      </c>
      <c r="D480" s="14" t="str">
        <f>IF(ISERROR(VLOOKUP($B480,Zoznamy!$R$4:$S$16,2,FALSE)),"",VLOOKUP($B480,Zoznamy!$R$4:$S$16,2,FALSE))</f>
        <v/>
      </c>
      <c r="E480" s="18" t="s">
        <v>1187</v>
      </c>
      <c r="F480" s="18" t="s">
        <v>1259</v>
      </c>
      <c r="G480" s="12" t="s">
        <v>1153</v>
      </c>
      <c r="H480" s="12" t="s">
        <v>1153</v>
      </c>
      <c r="I480" s="24"/>
      <c r="J480" s="24" t="s">
        <v>1156</v>
      </c>
      <c r="K480" s="77" t="str">
        <f>IF(ISERROR(VLOOKUP($B480&amp;" "&amp;$L480,Zoznamy!$AB$4:$AC$16,2,FALSE)),"",VLOOKUP($B480&amp;" "&amp;$L480,Zoznamy!$AB$4:$AC$16,2,FALSE))</f>
        <v/>
      </c>
      <c r="L480" s="24" t="str">
        <f>IF(ISERROR(VLOOKUP($J480,Zoznamy!$L$4:$M$7,2,FALSE)),"",VLOOKUP($J480,Zoznamy!$L$4:$M$7,2,FALSE))</f>
        <v/>
      </c>
      <c r="M480" s="24" t="str">
        <f t="shared" si="8"/>
        <v/>
      </c>
      <c r="N480" s="72" t="str">
        <f>IF(C480="nie",VLOOKUP(B480,Zoznamy!$R$4:$Z$17,9, FALSE),"Vlož hodnotu emisií")</f>
        <v>Vlož hodnotu emisií</v>
      </c>
      <c r="O480" s="123" t="str">
        <f>IF(ISERROR(VLOOKUP($E480,Zoznamy!$T$4:$Y$44,5,FALSE)),"",VLOOKUP($E480,Zoznamy!$T$4:$Y$44,5,FALSE))</f>
        <v/>
      </c>
      <c r="P480" s="32" t="str">
        <f>IF(ISERROR(VLOOKUP($E480,Zoznamy!$T$4:$Y$44,6,FALSE)),"",VLOOKUP($E480,Zoznamy!$T$4:$Y$44,6,FALSE))</f>
        <v/>
      </c>
    </row>
    <row r="481" spans="1:16" x14ac:dyDescent="0.25">
      <c r="A481" s="12"/>
      <c r="B481" s="18" t="s">
        <v>1119</v>
      </c>
      <c r="C481" s="32" t="s">
        <v>1185</v>
      </c>
      <c r="D481" s="14" t="str">
        <f>IF(ISERROR(VLOOKUP($B481,Zoznamy!$R$4:$S$16,2,FALSE)),"",VLOOKUP($B481,Zoznamy!$R$4:$S$16,2,FALSE))</f>
        <v/>
      </c>
      <c r="E481" s="18" t="s">
        <v>1187</v>
      </c>
      <c r="F481" s="18" t="s">
        <v>1259</v>
      </c>
      <c r="G481" s="12" t="s">
        <v>1153</v>
      </c>
      <c r="H481" s="12" t="s">
        <v>1153</v>
      </c>
      <c r="I481" s="24"/>
      <c r="J481" s="24" t="s">
        <v>1156</v>
      </c>
      <c r="K481" s="77" t="str">
        <f>IF(ISERROR(VLOOKUP($B481&amp;" "&amp;$L481,Zoznamy!$AB$4:$AC$16,2,FALSE)),"",VLOOKUP($B481&amp;" "&amp;$L481,Zoznamy!$AB$4:$AC$16,2,FALSE))</f>
        <v/>
      </c>
      <c r="L481" s="24" t="str">
        <f>IF(ISERROR(VLOOKUP($J481,Zoznamy!$L$4:$M$7,2,FALSE)),"",VLOOKUP($J481,Zoznamy!$L$4:$M$7,2,FALSE))</f>
        <v/>
      </c>
      <c r="M481" s="24" t="str">
        <f t="shared" si="8"/>
        <v/>
      </c>
      <c r="N481" s="72" t="str">
        <f>IF(C481="nie",VLOOKUP(B481,Zoznamy!$R$4:$Z$17,9, FALSE),"Vlož hodnotu emisií")</f>
        <v>Vlož hodnotu emisií</v>
      </c>
      <c r="O481" s="123" t="str">
        <f>IF(ISERROR(VLOOKUP($E481,Zoznamy!$T$4:$Y$44,5,FALSE)),"",VLOOKUP($E481,Zoznamy!$T$4:$Y$44,5,FALSE))</f>
        <v/>
      </c>
      <c r="P481" s="32" t="str">
        <f>IF(ISERROR(VLOOKUP($E481,Zoznamy!$T$4:$Y$44,6,FALSE)),"",VLOOKUP($E481,Zoznamy!$T$4:$Y$44,6,FALSE))</f>
        <v/>
      </c>
    </row>
    <row r="482" spans="1:16" x14ac:dyDescent="0.25">
      <c r="A482" s="12"/>
      <c r="B482" s="18" t="s">
        <v>1119</v>
      </c>
      <c r="C482" s="32" t="s">
        <v>1185</v>
      </c>
      <c r="D482" s="14" t="str">
        <f>IF(ISERROR(VLOOKUP($B482,Zoznamy!$R$4:$S$16,2,FALSE)),"",VLOOKUP($B482,Zoznamy!$R$4:$S$16,2,FALSE))</f>
        <v/>
      </c>
      <c r="E482" s="18" t="s">
        <v>1187</v>
      </c>
      <c r="F482" s="18" t="s">
        <v>1259</v>
      </c>
      <c r="G482" s="12" t="s">
        <v>1153</v>
      </c>
      <c r="H482" s="12" t="s">
        <v>1153</v>
      </c>
      <c r="I482" s="24"/>
      <c r="J482" s="24" t="s">
        <v>1156</v>
      </c>
      <c r="K482" s="77" t="str">
        <f>IF(ISERROR(VLOOKUP($B482&amp;" "&amp;$L482,Zoznamy!$AB$4:$AC$16,2,FALSE)),"",VLOOKUP($B482&amp;" "&amp;$L482,Zoznamy!$AB$4:$AC$16,2,FALSE))</f>
        <v/>
      </c>
      <c r="L482" s="24" t="str">
        <f>IF(ISERROR(VLOOKUP($J482,Zoznamy!$L$4:$M$7,2,FALSE)),"",VLOOKUP($J482,Zoznamy!$L$4:$M$7,2,FALSE))</f>
        <v/>
      </c>
      <c r="M482" s="24" t="str">
        <f t="shared" si="8"/>
        <v/>
      </c>
      <c r="N482" s="72" t="str">
        <f>IF(C482="nie",VLOOKUP(B482,Zoznamy!$R$4:$Z$17,9, FALSE),"Vlož hodnotu emisií")</f>
        <v>Vlož hodnotu emisií</v>
      </c>
      <c r="O482" s="123" t="str">
        <f>IF(ISERROR(VLOOKUP($E482,Zoznamy!$T$4:$Y$44,5,FALSE)),"",VLOOKUP($E482,Zoznamy!$T$4:$Y$44,5,FALSE))</f>
        <v/>
      </c>
      <c r="P482" s="32" t="str">
        <f>IF(ISERROR(VLOOKUP($E482,Zoznamy!$T$4:$Y$44,6,FALSE)),"",VLOOKUP($E482,Zoznamy!$T$4:$Y$44,6,FALSE))</f>
        <v/>
      </c>
    </row>
    <row r="483" spans="1:16" x14ac:dyDescent="0.25">
      <c r="A483" s="12"/>
      <c r="B483" s="18" t="s">
        <v>1119</v>
      </c>
      <c r="C483" s="32" t="s">
        <v>1185</v>
      </c>
      <c r="D483" s="14" t="str">
        <f>IF(ISERROR(VLOOKUP($B483,Zoznamy!$R$4:$S$16,2,FALSE)),"",VLOOKUP($B483,Zoznamy!$R$4:$S$16,2,FALSE))</f>
        <v/>
      </c>
      <c r="E483" s="18" t="s">
        <v>1187</v>
      </c>
      <c r="F483" s="18" t="s">
        <v>1259</v>
      </c>
      <c r="G483" s="12" t="s">
        <v>1153</v>
      </c>
      <c r="H483" s="12" t="s">
        <v>1153</v>
      </c>
      <c r="I483" s="24"/>
      <c r="J483" s="24" t="s">
        <v>1156</v>
      </c>
      <c r="K483" s="77" t="str">
        <f>IF(ISERROR(VLOOKUP($B483&amp;" "&amp;$L483,Zoznamy!$AB$4:$AC$16,2,FALSE)),"",VLOOKUP($B483&amp;" "&amp;$L483,Zoznamy!$AB$4:$AC$16,2,FALSE))</f>
        <v/>
      </c>
      <c r="L483" s="24" t="str">
        <f>IF(ISERROR(VLOOKUP($J483,Zoznamy!$L$4:$M$7,2,FALSE)),"",VLOOKUP($J483,Zoznamy!$L$4:$M$7,2,FALSE))</f>
        <v/>
      </c>
      <c r="M483" s="24" t="str">
        <f t="shared" si="8"/>
        <v/>
      </c>
      <c r="N483" s="72" t="str">
        <f>IF(C483="nie",VLOOKUP(B483,Zoznamy!$R$4:$Z$17,9, FALSE),"Vlož hodnotu emisií")</f>
        <v>Vlož hodnotu emisií</v>
      </c>
      <c r="O483" s="123" t="str">
        <f>IF(ISERROR(VLOOKUP($E483,Zoznamy!$T$4:$Y$44,5,FALSE)),"",VLOOKUP($E483,Zoznamy!$T$4:$Y$44,5,FALSE))</f>
        <v/>
      </c>
      <c r="P483" s="32" t="str">
        <f>IF(ISERROR(VLOOKUP($E483,Zoznamy!$T$4:$Y$44,6,FALSE)),"",VLOOKUP($E483,Zoznamy!$T$4:$Y$44,6,FALSE))</f>
        <v/>
      </c>
    </row>
    <row r="484" spans="1:16" x14ac:dyDescent="0.25">
      <c r="A484" s="12"/>
      <c r="B484" s="18" t="s">
        <v>1119</v>
      </c>
      <c r="C484" s="32" t="s">
        <v>1185</v>
      </c>
      <c r="D484" s="14" t="str">
        <f>IF(ISERROR(VLOOKUP($B484,Zoznamy!$R$4:$S$16,2,FALSE)),"",VLOOKUP($B484,Zoznamy!$R$4:$S$16,2,FALSE))</f>
        <v/>
      </c>
      <c r="E484" s="18" t="s">
        <v>1187</v>
      </c>
      <c r="F484" s="18" t="s">
        <v>1259</v>
      </c>
      <c r="G484" s="12" t="s">
        <v>1153</v>
      </c>
      <c r="H484" s="12" t="s">
        <v>1153</v>
      </c>
      <c r="I484" s="24"/>
      <c r="J484" s="24" t="s">
        <v>1156</v>
      </c>
      <c r="K484" s="77" t="str">
        <f>IF(ISERROR(VLOOKUP($B484&amp;" "&amp;$L484,Zoznamy!$AB$4:$AC$16,2,FALSE)),"",VLOOKUP($B484&amp;" "&amp;$L484,Zoznamy!$AB$4:$AC$16,2,FALSE))</f>
        <v/>
      </c>
      <c r="L484" s="24" t="str">
        <f>IF(ISERROR(VLOOKUP($J484,Zoznamy!$L$4:$M$7,2,FALSE)),"",VLOOKUP($J484,Zoznamy!$L$4:$M$7,2,FALSE))</f>
        <v/>
      </c>
      <c r="M484" s="24" t="str">
        <f t="shared" si="8"/>
        <v/>
      </c>
      <c r="N484" s="72" t="str">
        <f>IF(C484="nie",VLOOKUP(B484,Zoznamy!$R$4:$Z$17,9, FALSE),"Vlož hodnotu emisií")</f>
        <v>Vlož hodnotu emisií</v>
      </c>
      <c r="O484" s="123" t="str">
        <f>IF(ISERROR(VLOOKUP($E484,Zoznamy!$T$4:$Y$44,5,FALSE)),"",VLOOKUP($E484,Zoznamy!$T$4:$Y$44,5,FALSE))</f>
        <v/>
      </c>
      <c r="P484" s="32" t="str">
        <f>IF(ISERROR(VLOOKUP($E484,Zoznamy!$T$4:$Y$44,6,FALSE)),"",VLOOKUP($E484,Zoznamy!$T$4:$Y$44,6,FALSE))</f>
        <v/>
      </c>
    </row>
    <row r="485" spans="1:16" x14ac:dyDescent="0.25">
      <c r="A485" s="12"/>
      <c r="B485" s="18" t="s">
        <v>1119</v>
      </c>
      <c r="C485" s="32" t="s">
        <v>1185</v>
      </c>
      <c r="D485" s="14" t="str">
        <f>IF(ISERROR(VLOOKUP($B485,Zoznamy!$R$4:$S$16,2,FALSE)),"",VLOOKUP($B485,Zoznamy!$R$4:$S$16,2,FALSE))</f>
        <v/>
      </c>
      <c r="E485" s="18" t="s">
        <v>1187</v>
      </c>
      <c r="F485" s="18" t="s">
        <v>1259</v>
      </c>
      <c r="G485" s="12" t="s">
        <v>1153</v>
      </c>
      <c r="H485" s="12" t="s">
        <v>1153</v>
      </c>
      <c r="I485" s="24"/>
      <c r="J485" s="24" t="s">
        <v>1156</v>
      </c>
      <c r="K485" s="77" t="str">
        <f>IF(ISERROR(VLOOKUP($B485&amp;" "&amp;$L485,Zoznamy!$AB$4:$AC$16,2,FALSE)),"",VLOOKUP($B485&amp;" "&amp;$L485,Zoznamy!$AB$4:$AC$16,2,FALSE))</f>
        <v/>
      </c>
      <c r="L485" s="24" t="str">
        <f>IF(ISERROR(VLOOKUP($J485,Zoznamy!$L$4:$M$7,2,FALSE)),"",VLOOKUP($J485,Zoznamy!$L$4:$M$7,2,FALSE))</f>
        <v/>
      </c>
      <c r="M485" s="24" t="str">
        <f t="shared" si="8"/>
        <v/>
      </c>
      <c r="N485" s="72" t="str">
        <f>IF(C485="nie",VLOOKUP(B485,Zoznamy!$R$4:$Z$17,9, FALSE),"Vlož hodnotu emisií")</f>
        <v>Vlož hodnotu emisií</v>
      </c>
      <c r="O485" s="123" t="str">
        <f>IF(ISERROR(VLOOKUP($E485,Zoznamy!$T$4:$Y$44,5,FALSE)),"",VLOOKUP($E485,Zoznamy!$T$4:$Y$44,5,FALSE))</f>
        <v/>
      </c>
      <c r="P485" s="32" t="str">
        <f>IF(ISERROR(VLOOKUP($E485,Zoznamy!$T$4:$Y$44,6,FALSE)),"",VLOOKUP($E485,Zoznamy!$T$4:$Y$44,6,FALSE))</f>
        <v/>
      </c>
    </row>
    <row r="486" spans="1:16" x14ac:dyDescent="0.25">
      <c r="A486" s="12"/>
      <c r="B486" s="18" t="s">
        <v>1119</v>
      </c>
      <c r="C486" s="32" t="s">
        <v>1185</v>
      </c>
      <c r="D486" s="14" t="str">
        <f>IF(ISERROR(VLOOKUP($B486,Zoznamy!$R$4:$S$16,2,FALSE)),"",VLOOKUP($B486,Zoznamy!$R$4:$S$16,2,FALSE))</f>
        <v/>
      </c>
      <c r="E486" s="18" t="s">
        <v>1187</v>
      </c>
      <c r="F486" s="18" t="s">
        <v>1259</v>
      </c>
      <c r="G486" s="12" t="s">
        <v>1153</v>
      </c>
      <c r="H486" s="12" t="s">
        <v>1153</v>
      </c>
      <c r="I486" s="24"/>
      <c r="J486" s="24" t="s">
        <v>1156</v>
      </c>
      <c r="K486" s="77" t="str">
        <f>IF(ISERROR(VLOOKUP($B486&amp;" "&amp;$L486,Zoznamy!$AB$4:$AC$16,2,FALSE)),"",VLOOKUP($B486&amp;" "&amp;$L486,Zoznamy!$AB$4:$AC$16,2,FALSE))</f>
        <v/>
      </c>
      <c r="L486" s="24" t="str">
        <f>IF(ISERROR(VLOOKUP($J486,Zoznamy!$L$4:$M$7,2,FALSE)),"",VLOOKUP($J486,Zoznamy!$L$4:$M$7,2,FALSE))</f>
        <v/>
      </c>
      <c r="M486" s="24" t="str">
        <f t="shared" si="8"/>
        <v/>
      </c>
      <c r="N486" s="72" t="str">
        <f>IF(C486="nie",VLOOKUP(B486,Zoznamy!$R$4:$Z$17,9, FALSE),"Vlož hodnotu emisií")</f>
        <v>Vlož hodnotu emisií</v>
      </c>
      <c r="O486" s="123" t="str">
        <f>IF(ISERROR(VLOOKUP($E486,Zoznamy!$T$4:$Y$44,5,FALSE)),"",VLOOKUP($E486,Zoznamy!$T$4:$Y$44,5,FALSE))</f>
        <v/>
      </c>
      <c r="P486" s="32" t="str">
        <f>IF(ISERROR(VLOOKUP($E486,Zoznamy!$T$4:$Y$44,6,FALSE)),"",VLOOKUP($E486,Zoznamy!$T$4:$Y$44,6,FALSE))</f>
        <v/>
      </c>
    </row>
    <row r="487" spans="1:16" x14ac:dyDescent="0.25">
      <c r="A487" s="12"/>
      <c r="B487" s="18" t="s">
        <v>1119</v>
      </c>
      <c r="C487" s="32" t="s">
        <v>1185</v>
      </c>
      <c r="D487" s="14" t="str">
        <f>IF(ISERROR(VLOOKUP($B487,Zoznamy!$R$4:$S$16,2,FALSE)),"",VLOOKUP($B487,Zoznamy!$R$4:$S$16,2,FALSE))</f>
        <v/>
      </c>
      <c r="E487" s="18" t="s">
        <v>1187</v>
      </c>
      <c r="F487" s="18" t="s">
        <v>1259</v>
      </c>
      <c r="G487" s="12" t="s">
        <v>1153</v>
      </c>
      <c r="H487" s="12" t="s">
        <v>1153</v>
      </c>
      <c r="I487" s="24"/>
      <c r="J487" s="24" t="s">
        <v>1156</v>
      </c>
      <c r="K487" s="77" t="str">
        <f>IF(ISERROR(VLOOKUP($B487&amp;" "&amp;$L487,Zoznamy!$AB$4:$AC$16,2,FALSE)),"",VLOOKUP($B487&amp;" "&amp;$L487,Zoznamy!$AB$4:$AC$16,2,FALSE))</f>
        <v/>
      </c>
      <c r="L487" s="24" t="str">
        <f>IF(ISERROR(VLOOKUP($J487,Zoznamy!$L$4:$M$7,2,FALSE)),"",VLOOKUP($J487,Zoznamy!$L$4:$M$7,2,FALSE))</f>
        <v/>
      </c>
      <c r="M487" s="24" t="str">
        <f t="shared" si="8"/>
        <v/>
      </c>
      <c r="N487" s="72" t="str">
        <f>IF(C487="nie",VLOOKUP(B487,Zoznamy!$R$4:$Z$17,9, FALSE),"Vlož hodnotu emisií")</f>
        <v>Vlož hodnotu emisií</v>
      </c>
      <c r="O487" s="123" t="str">
        <f>IF(ISERROR(VLOOKUP($E487,Zoznamy!$T$4:$Y$44,5,FALSE)),"",VLOOKUP($E487,Zoznamy!$T$4:$Y$44,5,FALSE))</f>
        <v/>
      </c>
      <c r="P487" s="32" t="str">
        <f>IF(ISERROR(VLOOKUP($E487,Zoznamy!$T$4:$Y$44,6,FALSE)),"",VLOOKUP($E487,Zoznamy!$T$4:$Y$44,6,FALSE))</f>
        <v/>
      </c>
    </row>
    <row r="488" spans="1:16" x14ac:dyDescent="0.25">
      <c r="A488" s="12"/>
      <c r="B488" s="18" t="s">
        <v>1119</v>
      </c>
      <c r="C488" s="32" t="s">
        <v>1185</v>
      </c>
      <c r="D488" s="14" t="str">
        <f>IF(ISERROR(VLOOKUP($B488,Zoznamy!$R$4:$S$16,2,FALSE)),"",VLOOKUP($B488,Zoznamy!$R$4:$S$16,2,FALSE))</f>
        <v/>
      </c>
      <c r="E488" s="18" t="s">
        <v>1187</v>
      </c>
      <c r="F488" s="18" t="s">
        <v>1259</v>
      </c>
      <c r="G488" s="12" t="s">
        <v>1153</v>
      </c>
      <c r="H488" s="12" t="s">
        <v>1153</v>
      </c>
      <c r="I488" s="24"/>
      <c r="J488" s="24" t="s">
        <v>1156</v>
      </c>
      <c r="K488" s="77" t="str">
        <f>IF(ISERROR(VLOOKUP($B488&amp;" "&amp;$L488,Zoznamy!$AB$4:$AC$16,2,FALSE)),"",VLOOKUP($B488&amp;" "&amp;$L488,Zoznamy!$AB$4:$AC$16,2,FALSE))</f>
        <v/>
      </c>
      <c r="L488" s="24" t="str">
        <f>IF(ISERROR(VLOOKUP($J488,Zoznamy!$L$4:$M$7,2,FALSE)),"",VLOOKUP($J488,Zoznamy!$L$4:$M$7,2,FALSE))</f>
        <v/>
      </c>
      <c r="M488" s="24" t="str">
        <f t="shared" si="8"/>
        <v/>
      </c>
      <c r="N488" s="72" t="str">
        <f>IF(C488="nie",VLOOKUP(B488,Zoznamy!$R$4:$Z$17,9, FALSE),"Vlož hodnotu emisií")</f>
        <v>Vlož hodnotu emisií</v>
      </c>
      <c r="O488" s="123" t="str">
        <f>IF(ISERROR(VLOOKUP($E488,Zoznamy!$T$4:$Y$44,5,FALSE)),"",VLOOKUP($E488,Zoznamy!$T$4:$Y$44,5,FALSE))</f>
        <v/>
      </c>
      <c r="P488" s="32" t="str">
        <f>IF(ISERROR(VLOOKUP($E488,Zoznamy!$T$4:$Y$44,6,FALSE)),"",VLOOKUP($E488,Zoznamy!$T$4:$Y$44,6,FALSE))</f>
        <v/>
      </c>
    </row>
    <row r="489" spans="1:16" x14ac:dyDescent="0.25">
      <c r="A489" s="12"/>
      <c r="B489" s="18" t="s">
        <v>1119</v>
      </c>
      <c r="C489" s="32" t="s">
        <v>1185</v>
      </c>
      <c r="D489" s="14" t="str">
        <f>IF(ISERROR(VLOOKUP($B489,Zoznamy!$R$4:$S$16,2,FALSE)),"",VLOOKUP($B489,Zoznamy!$R$4:$S$16,2,FALSE))</f>
        <v/>
      </c>
      <c r="E489" s="18" t="s">
        <v>1187</v>
      </c>
      <c r="F489" s="18" t="s">
        <v>1259</v>
      </c>
      <c r="G489" s="12" t="s">
        <v>1153</v>
      </c>
      <c r="H489" s="12" t="s">
        <v>1153</v>
      </c>
      <c r="I489" s="24"/>
      <c r="J489" s="24" t="s">
        <v>1156</v>
      </c>
      <c r="K489" s="77" t="str">
        <f>IF(ISERROR(VLOOKUP($B489&amp;" "&amp;$L489,Zoznamy!$AB$4:$AC$16,2,FALSE)),"",VLOOKUP($B489&amp;" "&amp;$L489,Zoznamy!$AB$4:$AC$16,2,FALSE))</f>
        <v/>
      </c>
      <c r="L489" s="24" t="str">
        <f>IF(ISERROR(VLOOKUP($J489,Zoznamy!$L$4:$M$7,2,FALSE)),"",VLOOKUP($J489,Zoznamy!$L$4:$M$7,2,FALSE))</f>
        <v/>
      </c>
      <c r="M489" s="24" t="str">
        <f t="shared" si="8"/>
        <v/>
      </c>
      <c r="N489" s="72" t="str">
        <f>IF(C489="nie",VLOOKUP(B489,Zoznamy!$R$4:$Z$17,9, FALSE),"Vlož hodnotu emisií")</f>
        <v>Vlož hodnotu emisií</v>
      </c>
      <c r="O489" s="123" t="str">
        <f>IF(ISERROR(VLOOKUP($E489,Zoznamy!$T$4:$Y$44,5,FALSE)),"",VLOOKUP($E489,Zoznamy!$T$4:$Y$44,5,FALSE))</f>
        <v/>
      </c>
      <c r="P489" s="32" t="str">
        <f>IF(ISERROR(VLOOKUP($E489,Zoznamy!$T$4:$Y$44,6,FALSE)),"",VLOOKUP($E489,Zoznamy!$T$4:$Y$44,6,FALSE))</f>
        <v/>
      </c>
    </row>
    <row r="490" spans="1:16" x14ac:dyDescent="0.25">
      <c r="A490" s="12"/>
      <c r="B490" s="18" t="s">
        <v>1119</v>
      </c>
      <c r="C490" s="32" t="s">
        <v>1185</v>
      </c>
      <c r="D490" s="14" t="str">
        <f>IF(ISERROR(VLOOKUP($B490,Zoznamy!$R$4:$S$16,2,FALSE)),"",VLOOKUP($B490,Zoznamy!$R$4:$S$16,2,FALSE))</f>
        <v/>
      </c>
      <c r="E490" s="18" t="s">
        <v>1187</v>
      </c>
      <c r="F490" s="18" t="s">
        <v>1259</v>
      </c>
      <c r="G490" s="12" t="s">
        <v>1153</v>
      </c>
      <c r="H490" s="12" t="s">
        <v>1153</v>
      </c>
      <c r="I490" s="24"/>
      <c r="J490" s="24" t="s">
        <v>1156</v>
      </c>
      <c r="K490" s="77" t="str">
        <f>IF(ISERROR(VLOOKUP($B490&amp;" "&amp;$L490,Zoznamy!$AB$4:$AC$16,2,FALSE)),"",VLOOKUP($B490&amp;" "&amp;$L490,Zoznamy!$AB$4:$AC$16,2,FALSE))</f>
        <v/>
      </c>
      <c r="L490" s="24" t="str">
        <f>IF(ISERROR(VLOOKUP($J490,Zoznamy!$L$4:$M$7,2,FALSE)),"",VLOOKUP($J490,Zoznamy!$L$4:$M$7,2,FALSE))</f>
        <v/>
      </c>
      <c r="M490" s="24" t="str">
        <f t="shared" si="8"/>
        <v/>
      </c>
      <c r="N490" s="72" t="str">
        <f>IF(C490="nie",VLOOKUP(B490,Zoznamy!$R$4:$Z$17,9, FALSE),"Vlož hodnotu emisií")</f>
        <v>Vlož hodnotu emisií</v>
      </c>
      <c r="O490" s="123" t="str">
        <f>IF(ISERROR(VLOOKUP($E490,Zoznamy!$T$4:$Y$44,5,FALSE)),"",VLOOKUP($E490,Zoznamy!$T$4:$Y$44,5,FALSE))</f>
        <v/>
      </c>
      <c r="P490" s="32" t="str">
        <f>IF(ISERROR(VLOOKUP($E490,Zoznamy!$T$4:$Y$44,6,FALSE)),"",VLOOKUP($E490,Zoznamy!$T$4:$Y$44,6,FALSE))</f>
        <v/>
      </c>
    </row>
    <row r="491" spans="1:16" x14ac:dyDescent="0.25">
      <c r="A491" s="12"/>
      <c r="B491" s="18" t="s">
        <v>1119</v>
      </c>
      <c r="C491" s="32" t="s">
        <v>1185</v>
      </c>
      <c r="D491" s="14" t="str">
        <f>IF(ISERROR(VLOOKUP($B491,Zoznamy!$R$4:$S$16,2,FALSE)),"",VLOOKUP($B491,Zoznamy!$R$4:$S$16,2,FALSE))</f>
        <v/>
      </c>
      <c r="E491" s="18" t="s">
        <v>1187</v>
      </c>
      <c r="F491" s="18" t="s">
        <v>1259</v>
      </c>
      <c r="G491" s="12" t="s">
        <v>1153</v>
      </c>
      <c r="H491" s="12" t="s">
        <v>1153</v>
      </c>
      <c r="I491" s="24"/>
      <c r="J491" s="24" t="s">
        <v>1156</v>
      </c>
      <c r="K491" s="77" t="str">
        <f>IF(ISERROR(VLOOKUP($B491&amp;" "&amp;$L491,Zoznamy!$AB$4:$AC$16,2,FALSE)),"",VLOOKUP($B491&amp;" "&amp;$L491,Zoznamy!$AB$4:$AC$16,2,FALSE))</f>
        <v/>
      </c>
      <c r="L491" s="24" t="str">
        <f>IF(ISERROR(VLOOKUP($J491,Zoznamy!$L$4:$M$7,2,FALSE)),"",VLOOKUP($J491,Zoznamy!$L$4:$M$7,2,FALSE))</f>
        <v/>
      </c>
      <c r="M491" s="24" t="str">
        <f t="shared" si="8"/>
        <v/>
      </c>
      <c r="N491" s="72" t="str">
        <f>IF(C491="nie",VLOOKUP(B491,Zoznamy!$R$4:$Z$17,9, FALSE),"Vlož hodnotu emisií")</f>
        <v>Vlož hodnotu emisií</v>
      </c>
      <c r="O491" s="123" t="str">
        <f>IF(ISERROR(VLOOKUP($E491,Zoznamy!$T$4:$Y$44,5,FALSE)),"",VLOOKUP($E491,Zoznamy!$T$4:$Y$44,5,FALSE))</f>
        <v/>
      </c>
      <c r="P491" s="32" t="str">
        <f>IF(ISERROR(VLOOKUP($E491,Zoznamy!$T$4:$Y$44,6,FALSE)),"",VLOOKUP($E491,Zoznamy!$T$4:$Y$44,6,FALSE))</f>
        <v/>
      </c>
    </row>
    <row r="492" spans="1:16" x14ac:dyDescent="0.25">
      <c r="A492" s="12"/>
      <c r="B492" s="18" t="s">
        <v>1119</v>
      </c>
      <c r="C492" s="32" t="s">
        <v>1185</v>
      </c>
      <c r="D492" s="14" t="str">
        <f>IF(ISERROR(VLOOKUP($B492,Zoznamy!$R$4:$S$16,2,FALSE)),"",VLOOKUP($B492,Zoznamy!$R$4:$S$16,2,FALSE))</f>
        <v/>
      </c>
      <c r="E492" s="18" t="s">
        <v>1187</v>
      </c>
      <c r="F492" s="18" t="s">
        <v>1259</v>
      </c>
      <c r="G492" s="12" t="s">
        <v>1153</v>
      </c>
      <c r="H492" s="12" t="s">
        <v>1153</v>
      </c>
      <c r="I492" s="24"/>
      <c r="J492" s="24" t="s">
        <v>1156</v>
      </c>
      <c r="K492" s="77" t="str">
        <f>IF(ISERROR(VLOOKUP($B492&amp;" "&amp;$L492,Zoznamy!$AB$4:$AC$16,2,FALSE)),"",VLOOKUP($B492&amp;" "&amp;$L492,Zoznamy!$AB$4:$AC$16,2,FALSE))</f>
        <v/>
      </c>
      <c r="L492" s="24" t="str">
        <f>IF(ISERROR(VLOOKUP($J492,Zoznamy!$L$4:$M$7,2,FALSE)),"",VLOOKUP($J492,Zoznamy!$L$4:$M$7,2,FALSE))</f>
        <v/>
      </c>
      <c r="M492" s="24" t="str">
        <f t="shared" si="8"/>
        <v/>
      </c>
      <c r="N492" s="72" t="str">
        <f>IF(C492="nie",VLOOKUP(B492,Zoznamy!$R$4:$Z$17,9, FALSE),"Vlož hodnotu emisií")</f>
        <v>Vlož hodnotu emisií</v>
      </c>
      <c r="O492" s="123" t="str">
        <f>IF(ISERROR(VLOOKUP($E492,Zoznamy!$T$4:$Y$44,5,FALSE)),"",VLOOKUP($E492,Zoznamy!$T$4:$Y$44,5,FALSE))</f>
        <v/>
      </c>
      <c r="P492" s="32" t="str">
        <f>IF(ISERROR(VLOOKUP($E492,Zoznamy!$T$4:$Y$44,6,FALSE)),"",VLOOKUP($E492,Zoznamy!$T$4:$Y$44,6,FALSE))</f>
        <v/>
      </c>
    </row>
    <row r="493" spans="1:16" x14ac:dyDescent="0.25">
      <c r="A493" s="12"/>
      <c r="B493" s="18" t="s">
        <v>1119</v>
      </c>
      <c r="C493" s="32" t="s">
        <v>1185</v>
      </c>
      <c r="D493" s="14" t="str">
        <f>IF(ISERROR(VLOOKUP($B493,Zoznamy!$R$4:$S$16,2,FALSE)),"",VLOOKUP($B493,Zoznamy!$R$4:$S$16,2,FALSE))</f>
        <v/>
      </c>
      <c r="E493" s="18" t="s">
        <v>1187</v>
      </c>
      <c r="F493" s="18" t="s">
        <v>1259</v>
      </c>
      <c r="G493" s="12" t="s">
        <v>1153</v>
      </c>
      <c r="H493" s="12" t="s">
        <v>1153</v>
      </c>
      <c r="I493" s="24"/>
      <c r="J493" s="24" t="s">
        <v>1156</v>
      </c>
      <c r="K493" s="77" t="str">
        <f>IF(ISERROR(VLOOKUP($B493&amp;" "&amp;$L493,Zoznamy!$AB$4:$AC$16,2,FALSE)),"",VLOOKUP($B493&amp;" "&amp;$L493,Zoznamy!$AB$4:$AC$16,2,FALSE))</f>
        <v/>
      </c>
      <c r="L493" s="24" t="str">
        <f>IF(ISERROR(VLOOKUP($J493,Zoznamy!$L$4:$M$7,2,FALSE)),"",VLOOKUP($J493,Zoznamy!$L$4:$M$7,2,FALSE))</f>
        <v/>
      </c>
      <c r="M493" s="24" t="str">
        <f t="shared" si="8"/>
        <v/>
      </c>
      <c r="N493" s="72" t="str">
        <f>IF(C493="nie",VLOOKUP(B493,Zoznamy!$R$4:$Z$17,9, FALSE),"Vlož hodnotu emisií")</f>
        <v>Vlož hodnotu emisií</v>
      </c>
      <c r="O493" s="123" t="str">
        <f>IF(ISERROR(VLOOKUP($E493,Zoznamy!$T$4:$Y$44,5,FALSE)),"",VLOOKUP($E493,Zoznamy!$T$4:$Y$44,5,FALSE))</f>
        <v/>
      </c>
      <c r="P493" s="32" t="str">
        <f>IF(ISERROR(VLOOKUP($E493,Zoznamy!$T$4:$Y$44,6,FALSE)),"",VLOOKUP($E493,Zoznamy!$T$4:$Y$44,6,FALSE))</f>
        <v/>
      </c>
    </row>
    <row r="494" spans="1:16" x14ac:dyDescent="0.25">
      <c r="A494" s="12"/>
      <c r="B494" s="18" t="s">
        <v>1119</v>
      </c>
      <c r="C494" s="32" t="s">
        <v>1185</v>
      </c>
      <c r="D494" s="14" t="str">
        <f>IF(ISERROR(VLOOKUP($B494,Zoznamy!$R$4:$S$16,2,FALSE)),"",VLOOKUP($B494,Zoznamy!$R$4:$S$16,2,FALSE))</f>
        <v/>
      </c>
      <c r="E494" s="18" t="s">
        <v>1187</v>
      </c>
      <c r="F494" s="18" t="s">
        <v>1259</v>
      </c>
      <c r="G494" s="12" t="s">
        <v>1153</v>
      </c>
      <c r="H494" s="12" t="s">
        <v>1153</v>
      </c>
      <c r="I494" s="24"/>
      <c r="J494" s="24" t="s">
        <v>1156</v>
      </c>
      <c r="K494" s="77" t="str">
        <f>IF(ISERROR(VLOOKUP($B494&amp;" "&amp;$L494,Zoznamy!$AB$4:$AC$16,2,FALSE)),"",VLOOKUP($B494&amp;" "&amp;$L494,Zoznamy!$AB$4:$AC$16,2,FALSE))</f>
        <v/>
      </c>
      <c r="L494" s="24" t="str">
        <f>IF(ISERROR(VLOOKUP($J494,Zoznamy!$L$4:$M$7,2,FALSE)),"",VLOOKUP($J494,Zoznamy!$L$4:$M$7,2,FALSE))</f>
        <v/>
      </c>
      <c r="M494" s="24" t="str">
        <f t="shared" si="8"/>
        <v/>
      </c>
      <c r="N494" s="72" t="str">
        <f>IF(C494="nie",VLOOKUP(B494,Zoznamy!$R$4:$Z$17,9, FALSE),"Vlož hodnotu emisií")</f>
        <v>Vlož hodnotu emisií</v>
      </c>
      <c r="O494" s="123" t="str">
        <f>IF(ISERROR(VLOOKUP($E494,Zoznamy!$T$4:$Y$44,5,FALSE)),"",VLOOKUP($E494,Zoznamy!$T$4:$Y$44,5,FALSE))</f>
        <v/>
      </c>
      <c r="P494" s="32" t="str">
        <f>IF(ISERROR(VLOOKUP($E494,Zoznamy!$T$4:$Y$44,6,FALSE)),"",VLOOKUP($E494,Zoznamy!$T$4:$Y$44,6,FALSE))</f>
        <v/>
      </c>
    </row>
    <row r="495" spans="1:16" x14ac:dyDescent="0.25">
      <c r="A495" s="12"/>
      <c r="B495" s="18" t="s">
        <v>1119</v>
      </c>
      <c r="C495" s="32" t="s">
        <v>1185</v>
      </c>
      <c r="D495" s="14" t="str">
        <f>IF(ISERROR(VLOOKUP($B495,Zoznamy!$R$4:$S$16,2,FALSE)),"",VLOOKUP($B495,Zoznamy!$R$4:$S$16,2,FALSE))</f>
        <v/>
      </c>
      <c r="E495" s="18" t="s">
        <v>1187</v>
      </c>
      <c r="F495" s="18" t="s">
        <v>1259</v>
      </c>
      <c r="G495" s="12" t="s">
        <v>1153</v>
      </c>
      <c r="H495" s="12" t="s">
        <v>1153</v>
      </c>
      <c r="I495" s="24"/>
      <c r="J495" s="24" t="s">
        <v>1156</v>
      </c>
      <c r="K495" s="77" t="str">
        <f>IF(ISERROR(VLOOKUP($B495&amp;" "&amp;$L495,Zoznamy!$AB$4:$AC$16,2,FALSE)),"",VLOOKUP($B495&amp;" "&amp;$L495,Zoznamy!$AB$4:$AC$16,2,FALSE))</f>
        <v/>
      </c>
      <c r="L495" s="24" t="str">
        <f>IF(ISERROR(VLOOKUP($J495,Zoznamy!$L$4:$M$7,2,FALSE)),"",VLOOKUP($J495,Zoznamy!$L$4:$M$7,2,FALSE))</f>
        <v/>
      </c>
      <c r="M495" s="24" t="str">
        <f t="shared" si="8"/>
        <v/>
      </c>
      <c r="N495" s="72" t="str">
        <f>IF(C495="nie",VLOOKUP(B495,Zoznamy!$R$4:$Z$17,9, FALSE),"Vlož hodnotu emisií")</f>
        <v>Vlož hodnotu emisií</v>
      </c>
      <c r="O495" s="123" t="str">
        <f>IF(ISERROR(VLOOKUP($E495,Zoznamy!$T$4:$Y$44,5,FALSE)),"",VLOOKUP($E495,Zoznamy!$T$4:$Y$44,5,FALSE))</f>
        <v/>
      </c>
      <c r="P495" s="32" t="str">
        <f>IF(ISERROR(VLOOKUP($E495,Zoznamy!$T$4:$Y$44,6,FALSE)),"",VLOOKUP($E495,Zoznamy!$T$4:$Y$44,6,FALSE))</f>
        <v/>
      </c>
    </row>
    <row r="496" spans="1:16" x14ac:dyDescent="0.25">
      <c r="A496" s="12"/>
      <c r="B496" s="18" t="s">
        <v>1119</v>
      </c>
      <c r="C496" s="32" t="s">
        <v>1185</v>
      </c>
      <c r="D496" s="14" t="str">
        <f>IF(ISERROR(VLOOKUP($B496,Zoznamy!$R$4:$S$16,2,FALSE)),"",VLOOKUP($B496,Zoznamy!$R$4:$S$16,2,FALSE))</f>
        <v/>
      </c>
      <c r="E496" s="18" t="s">
        <v>1187</v>
      </c>
      <c r="F496" s="18" t="s">
        <v>1259</v>
      </c>
      <c r="G496" s="12" t="s">
        <v>1153</v>
      </c>
      <c r="H496" s="12" t="s">
        <v>1153</v>
      </c>
      <c r="I496" s="24"/>
      <c r="J496" s="24" t="s">
        <v>1156</v>
      </c>
      <c r="K496" s="77" t="str">
        <f>IF(ISERROR(VLOOKUP($B496&amp;" "&amp;$L496,Zoznamy!$AB$4:$AC$16,2,FALSE)),"",VLOOKUP($B496&amp;" "&amp;$L496,Zoznamy!$AB$4:$AC$16,2,FALSE))</f>
        <v/>
      </c>
      <c r="L496" s="24" t="str">
        <f>IF(ISERROR(VLOOKUP($J496,Zoznamy!$L$4:$M$7,2,FALSE)),"",VLOOKUP($J496,Zoznamy!$L$4:$M$7,2,FALSE))</f>
        <v/>
      </c>
      <c r="M496" s="24" t="str">
        <f t="shared" si="8"/>
        <v/>
      </c>
      <c r="N496" s="72" t="str">
        <f>IF(C496="nie",VLOOKUP(B496,Zoznamy!$R$4:$Z$17,9, FALSE),"Vlož hodnotu emisií")</f>
        <v>Vlož hodnotu emisií</v>
      </c>
      <c r="O496" s="123" t="str">
        <f>IF(ISERROR(VLOOKUP($E496,Zoznamy!$T$4:$Y$44,5,FALSE)),"",VLOOKUP($E496,Zoznamy!$T$4:$Y$44,5,FALSE))</f>
        <v/>
      </c>
      <c r="P496" s="32" t="str">
        <f>IF(ISERROR(VLOOKUP($E496,Zoznamy!$T$4:$Y$44,6,FALSE)),"",VLOOKUP($E496,Zoznamy!$T$4:$Y$44,6,FALSE))</f>
        <v/>
      </c>
    </row>
    <row r="497" spans="1:16" x14ac:dyDescent="0.25">
      <c r="A497" s="12"/>
      <c r="B497" s="18" t="s">
        <v>1119</v>
      </c>
      <c r="C497" s="32" t="s">
        <v>1185</v>
      </c>
      <c r="D497" s="14" t="str">
        <f>IF(ISERROR(VLOOKUP($B497,Zoznamy!$R$4:$S$16,2,FALSE)),"",VLOOKUP($B497,Zoznamy!$R$4:$S$16,2,FALSE))</f>
        <v/>
      </c>
      <c r="E497" s="18" t="s">
        <v>1187</v>
      </c>
      <c r="F497" s="18" t="s">
        <v>1259</v>
      </c>
      <c r="G497" s="12" t="s">
        <v>1153</v>
      </c>
      <c r="H497" s="12" t="s">
        <v>1153</v>
      </c>
      <c r="I497" s="24"/>
      <c r="J497" s="24" t="s">
        <v>1156</v>
      </c>
      <c r="K497" s="77" t="str">
        <f>IF(ISERROR(VLOOKUP($B497&amp;" "&amp;$L497,Zoznamy!$AB$4:$AC$16,2,FALSE)),"",VLOOKUP($B497&amp;" "&amp;$L497,Zoznamy!$AB$4:$AC$16,2,FALSE))</f>
        <v/>
      </c>
      <c r="L497" s="24" t="str">
        <f>IF(ISERROR(VLOOKUP($J497,Zoznamy!$L$4:$M$7,2,FALSE)),"",VLOOKUP($J497,Zoznamy!$L$4:$M$7,2,FALSE))</f>
        <v/>
      </c>
      <c r="M497" s="24" t="str">
        <f t="shared" si="8"/>
        <v/>
      </c>
      <c r="N497" s="72" t="str">
        <f>IF(C497="nie",VLOOKUP(B497,Zoznamy!$R$4:$Z$17,9, FALSE),"Vlož hodnotu emisií")</f>
        <v>Vlož hodnotu emisií</v>
      </c>
      <c r="O497" s="123" t="str">
        <f>IF(ISERROR(VLOOKUP($E497,Zoznamy!$T$4:$Y$44,5,FALSE)),"",VLOOKUP($E497,Zoznamy!$T$4:$Y$44,5,FALSE))</f>
        <v/>
      </c>
      <c r="P497" s="32" t="str">
        <f>IF(ISERROR(VLOOKUP($E497,Zoznamy!$T$4:$Y$44,6,FALSE)),"",VLOOKUP($E497,Zoznamy!$T$4:$Y$44,6,FALSE))</f>
        <v/>
      </c>
    </row>
    <row r="498" spans="1:16" x14ac:dyDescent="0.25">
      <c r="A498" s="12"/>
      <c r="B498" s="18" t="s">
        <v>1119</v>
      </c>
      <c r="C498" s="32" t="s">
        <v>1185</v>
      </c>
      <c r="D498" s="14" t="str">
        <f>IF(ISERROR(VLOOKUP($B498,Zoznamy!$R$4:$S$16,2,FALSE)),"",VLOOKUP($B498,Zoznamy!$R$4:$S$16,2,FALSE))</f>
        <v/>
      </c>
      <c r="E498" s="18" t="s">
        <v>1187</v>
      </c>
      <c r="F498" s="18" t="s">
        <v>1259</v>
      </c>
      <c r="G498" s="12" t="s">
        <v>1153</v>
      </c>
      <c r="H498" s="12" t="s">
        <v>1153</v>
      </c>
      <c r="I498" s="24"/>
      <c r="J498" s="24" t="s">
        <v>1156</v>
      </c>
      <c r="K498" s="77" t="str">
        <f>IF(ISERROR(VLOOKUP($B498&amp;" "&amp;$L498,Zoznamy!$AB$4:$AC$16,2,FALSE)),"",VLOOKUP($B498&amp;" "&amp;$L498,Zoznamy!$AB$4:$AC$16,2,FALSE))</f>
        <v/>
      </c>
      <c r="L498" s="24" t="str">
        <f>IF(ISERROR(VLOOKUP($J498,Zoznamy!$L$4:$M$7,2,FALSE)),"",VLOOKUP($J498,Zoznamy!$L$4:$M$7,2,FALSE))</f>
        <v/>
      </c>
      <c r="M498" s="24" t="str">
        <f t="shared" si="8"/>
        <v/>
      </c>
      <c r="N498" s="72" t="str">
        <f>IF(C498="nie",VLOOKUP(B498,Zoznamy!$R$4:$Z$17,9, FALSE),"Vlož hodnotu emisií")</f>
        <v>Vlož hodnotu emisií</v>
      </c>
      <c r="O498" s="123" t="str">
        <f>IF(ISERROR(VLOOKUP($E498,Zoznamy!$T$4:$Y$44,5,FALSE)),"",VLOOKUP($E498,Zoznamy!$T$4:$Y$44,5,FALSE))</f>
        <v/>
      </c>
      <c r="P498" s="32" t="str">
        <f>IF(ISERROR(VLOOKUP($E498,Zoznamy!$T$4:$Y$44,6,FALSE)),"",VLOOKUP($E498,Zoznamy!$T$4:$Y$44,6,FALSE))</f>
        <v/>
      </c>
    </row>
    <row r="499" spans="1:16" x14ac:dyDescent="0.25">
      <c r="A499" s="12"/>
      <c r="B499" s="18" t="s">
        <v>1119</v>
      </c>
      <c r="C499" s="32" t="s">
        <v>1185</v>
      </c>
      <c r="D499" s="14" t="str">
        <f>IF(ISERROR(VLOOKUP($B499,Zoznamy!$R$4:$S$16,2,FALSE)),"",VLOOKUP($B499,Zoznamy!$R$4:$S$16,2,FALSE))</f>
        <v/>
      </c>
      <c r="E499" s="18" t="s">
        <v>1187</v>
      </c>
      <c r="F499" s="18" t="s">
        <v>1259</v>
      </c>
      <c r="G499" s="12" t="s">
        <v>1153</v>
      </c>
      <c r="H499" s="12" t="s">
        <v>1153</v>
      </c>
      <c r="I499" s="24"/>
      <c r="J499" s="24" t="s">
        <v>1156</v>
      </c>
      <c r="K499" s="77" t="str">
        <f>IF(ISERROR(VLOOKUP($B499&amp;" "&amp;$L499,Zoznamy!$AB$4:$AC$16,2,FALSE)),"",VLOOKUP($B499&amp;" "&amp;$L499,Zoznamy!$AB$4:$AC$16,2,FALSE))</f>
        <v/>
      </c>
      <c r="L499" s="24" t="str">
        <f>IF(ISERROR(VLOOKUP($J499,Zoznamy!$L$4:$M$7,2,FALSE)),"",VLOOKUP($J499,Zoznamy!$L$4:$M$7,2,FALSE))</f>
        <v/>
      </c>
      <c r="M499" s="24" t="str">
        <f t="shared" si="8"/>
        <v/>
      </c>
      <c r="N499" s="72" t="str">
        <f>IF(C499="nie",VLOOKUP(B499,Zoznamy!$R$4:$Z$17,9, FALSE),"Vlož hodnotu emisií")</f>
        <v>Vlož hodnotu emisií</v>
      </c>
      <c r="O499" s="123" t="str">
        <f>IF(ISERROR(VLOOKUP($E499,Zoznamy!$T$4:$Y$44,5,FALSE)),"",VLOOKUP($E499,Zoznamy!$T$4:$Y$44,5,FALSE))</f>
        <v/>
      </c>
      <c r="P499" s="32" t="str">
        <f>IF(ISERROR(VLOOKUP($E499,Zoznamy!$T$4:$Y$44,6,FALSE)),"",VLOOKUP($E499,Zoznamy!$T$4:$Y$44,6,FALSE))</f>
        <v/>
      </c>
    </row>
    <row r="500" spans="1:16" x14ac:dyDescent="0.25">
      <c r="A500" s="12"/>
      <c r="B500" s="18" t="s">
        <v>1119</v>
      </c>
      <c r="C500" s="32" t="s">
        <v>1185</v>
      </c>
      <c r="D500" s="14" t="str">
        <f>IF(ISERROR(VLOOKUP($B500,Zoznamy!$R$4:$S$16,2,FALSE)),"",VLOOKUP($B500,Zoznamy!$R$4:$S$16,2,FALSE))</f>
        <v/>
      </c>
      <c r="E500" s="18" t="s">
        <v>1187</v>
      </c>
      <c r="F500" s="18" t="s">
        <v>1259</v>
      </c>
      <c r="G500" s="12" t="s">
        <v>1153</v>
      </c>
      <c r="H500" s="12" t="s">
        <v>1153</v>
      </c>
      <c r="I500" s="24"/>
      <c r="J500" s="24" t="s">
        <v>1156</v>
      </c>
      <c r="K500" s="77" t="str">
        <f>IF(ISERROR(VLOOKUP($B500&amp;" "&amp;$L500,Zoznamy!$AB$4:$AC$16,2,FALSE)),"",VLOOKUP($B500&amp;" "&amp;$L500,Zoznamy!$AB$4:$AC$16,2,FALSE))</f>
        <v/>
      </c>
      <c r="L500" s="24" t="str">
        <f>IF(ISERROR(VLOOKUP($J500,Zoznamy!$L$4:$M$7,2,FALSE)),"",VLOOKUP($J500,Zoznamy!$L$4:$M$7,2,FALSE))</f>
        <v/>
      </c>
      <c r="M500" s="24" t="str">
        <f t="shared" si="8"/>
        <v/>
      </c>
      <c r="N500" s="72" t="str">
        <f>IF(C500="nie",VLOOKUP(B500,Zoznamy!$R$4:$Z$17,9, FALSE),"Vlož hodnotu emisií")</f>
        <v>Vlož hodnotu emisií</v>
      </c>
      <c r="O500" s="123" t="str">
        <f>IF(ISERROR(VLOOKUP($E500,Zoznamy!$T$4:$Y$44,5,FALSE)),"",VLOOKUP($E500,Zoznamy!$T$4:$Y$44,5,FALSE))</f>
        <v/>
      </c>
      <c r="P500" s="32" t="str">
        <f>IF(ISERROR(VLOOKUP($E500,Zoznamy!$T$4:$Y$44,6,FALSE)),"",VLOOKUP($E500,Zoznamy!$T$4:$Y$44,6,FALSE))</f>
        <v/>
      </c>
    </row>
    <row r="501" spans="1:16" x14ac:dyDescent="0.25">
      <c r="A501" s="12"/>
      <c r="B501" s="18" t="s">
        <v>1119</v>
      </c>
      <c r="C501" s="32" t="s">
        <v>1185</v>
      </c>
      <c r="D501" s="14" t="str">
        <f>IF(ISERROR(VLOOKUP($B501,Zoznamy!$R$4:$S$16,2,FALSE)),"",VLOOKUP($B501,Zoznamy!$R$4:$S$16,2,FALSE))</f>
        <v/>
      </c>
      <c r="E501" s="18" t="s">
        <v>1187</v>
      </c>
      <c r="F501" s="18" t="s">
        <v>1259</v>
      </c>
      <c r="G501" s="12" t="s">
        <v>1153</v>
      </c>
      <c r="H501" s="12" t="s">
        <v>1153</v>
      </c>
      <c r="I501" s="24"/>
      <c r="J501" s="24" t="s">
        <v>1156</v>
      </c>
      <c r="K501" s="77" t="str">
        <f>IF(ISERROR(VLOOKUP($B501&amp;" "&amp;$L501,Zoznamy!$AB$4:$AC$16,2,FALSE)),"",VLOOKUP($B501&amp;" "&amp;$L501,Zoznamy!$AB$4:$AC$16,2,FALSE))</f>
        <v/>
      </c>
      <c r="L501" s="24" t="str">
        <f>IF(ISERROR(VLOOKUP($J501,Zoznamy!$L$4:$M$7,2,FALSE)),"",VLOOKUP($J501,Zoznamy!$L$4:$M$7,2,FALSE))</f>
        <v/>
      </c>
      <c r="M501" s="24" t="str">
        <f t="shared" si="8"/>
        <v/>
      </c>
      <c r="N501" s="72" t="str">
        <f>IF(C501="nie",VLOOKUP(B501,Zoznamy!$R$4:$Z$17,9, FALSE),"Vlož hodnotu emisií")</f>
        <v>Vlož hodnotu emisií</v>
      </c>
      <c r="O501" s="123" t="str">
        <f>IF(ISERROR(VLOOKUP($E501,Zoznamy!$T$4:$Y$44,5,FALSE)),"",VLOOKUP($E501,Zoznamy!$T$4:$Y$44,5,FALSE))</f>
        <v/>
      </c>
      <c r="P501" s="32" t="str">
        <f>IF(ISERROR(VLOOKUP($E501,Zoznamy!$T$4:$Y$44,6,FALSE)),"",VLOOKUP($E501,Zoznamy!$T$4:$Y$44,6,FALSE))</f>
        <v/>
      </c>
    </row>
    <row r="502" spans="1:16" x14ac:dyDescent="0.25">
      <c r="A502" s="12"/>
      <c r="B502" s="18" t="s">
        <v>1119</v>
      </c>
      <c r="C502" s="32" t="s">
        <v>1185</v>
      </c>
      <c r="D502" s="14" t="str">
        <f>IF(ISERROR(VLOOKUP($B502,Zoznamy!$R$4:$S$16,2,FALSE)),"",VLOOKUP($B502,Zoznamy!$R$4:$S$16,2,FALSE))</f>
        <v/>
      </c>
      <c r="E502" s="18" t="s">
        <v>1187</v>
      </c>
      <c r="F502" s="18" t="s">
        <v>1259</v>
      </c>
      <c r="G502" s="12" t="s">
        <v>1153</v>
      </c>
      <c r="H502" s="12" t="s">
        <v>1153</v>
      </c>
      <c r="I502" s="24"/>
      <c r="J502" s="24" t="s">
        <v>1156</v>
      </c>
      <c r="K502" s="77" t="str">
        <f>IF(ISERROR(VLOOKUP($B502&amp;" "&amp;$L502,Zoznamy!$AB$4:$AC$16,2,FALSE)),"",VLOOKUP($B502&amp;" "&amp;$L502,Zoznamy!$AB$4:$AC$16,2,FALSE))</f>
        <v/>
      </c>
      <c r="L502" s="24" t="str">
        <f>IF(ISERROR(VLOOKUP($J502,Zoznamy!$L$4:$M$7,2,FALSE)),"",VLOOKUP($J502,Zoznamy!$L$4:$M$7,2,FALSE))</f>
        <v/>
      </c>
      <c r="M502" s="24" t="str">
        <f t="shared" si="8"/>
        <v/>
      </c>
      <c r="N502" s="72" t="str">
        <f>IF(C502="nie",VLOOKUP(B502,Zoznamy!$R$4:$Z$17,9, FALSE),"Vlož hodnotu emisií")</f>
        <v>Vlož hodnotu emisií</v>
      </c>
      <c r="O502" s="123" t="str">
        <f>IF(ISERROR(VLOOKUP($E502,Zoznamy!$T$4:$Y$44,5,FALSE)),"",VLOOKUP($E502,Zoznamy!$T$4:$Y$44,5,FALSE))</f>
        <v/>
      </c>
      <c r="P502" s="32" t="str">
        <f>IF(ISERROR(VLOOKUP($E502,Zoznamy!$T$4:$Y$44,6,FALSE)),"",VLOOKUP($E502,Zoznamy!$T$4:$Y$44,6,FALSE))</f>
        <v/>
      </c>
    </row>
    <row r="503" spans="1:16" x14ac:dyDescent="0.25">
      <c r="A503" s="12"/>
      <c r="B503" s="18" t="s">
        <v>1119</v>
      </c>
      <c r="C503" s="32" t="s">
        <v>1185</v>
      </c>
      <c r="D503" s="14" t="str">
        <f>IF(ISERROR(VLOOKUP($B503,Zoznamy!$R$4:$S$16,2,FALSE)),"",VLOOKUP($B503,Zoznamy!$R$4:$S$16,2,FALSE))</f>
        <v/>
      </c>
      <c r="E503" s="18" t="s">
        <v>1187</v>
      </c>
      <c r="F503" s="18" t="s">
        <v>1259</v>
      </c>
      <c r="G503" s="12" t="s">
        <v>1153</v>
      </c>
      <c r="H503" s="12" t="s">
        <v>1153</v>
      </c>
      <c r="I503" s="24"/>
      <c r="J503" s="24" t="s">
        <v>1156</v>
      </c>
      <c r="K503" s="77" t="str">
        <f>IF(ISERROR(VLOOKUP($B503&amp;" "&amp;$L503,Zoznamy!$AB$4:$AC$16,2,FALSE)),"",VLOOKUP($B503&amp;" "&amp;$L503,Zoznamy!$AB$4:$AC$16,2,FALSE))</f>
        <v/>
      </c>
      <c r="L503" s="24" t="str">
        <f>IF(ISERROR(VLOOKUP($J503,Zoznamy!$L$4:$M$7,2,FALSE)),"",VLOOKUP($J503,Zoznamy!$L$4:$M$7,2,FALSE))</f>
        <v/>
      </c>
      <c r="M503" s="24" t="str">
        <f t="shared" si="8"/>
        <v/>
      </c>
      <c r="N503" s="72" t="str">
        <f>IF(C503="nie",VLOOKUP(B503,Zoznamy!$R$4:$Z$17,9, FALSE),"Vlož hodnotu emisií")</f>
        <v>Vlož hodnotu emisií</v>
      </c>
      <c r="O503" s="123" t="str">
        <f>IF(ISERROR(VLOOKUP($E503,Zoznamy!$T$4:$Y$44,5,FALSE)),"",VLOOKUP($E503,Zoznamy!$T$4:$Y$44,5,FALSE))</f>
        <v/>
      </c>
      <c r="P503" s="32" t="str">
        <f>IF(ISERROR(VLOOKUP($E503,Zoznamy!$T$4:$Y$44,6,FALSE)),"",VLOOKUP($E503,Zoznamy!$T$4:$Y$44,6,FALSE))</f>
        <v/>
      </c>
    </row>
    <row r="504" spans="1:16" x14ac:dyDescent="0.25">
      <c r="A504" s="12"/>
      <c r="B504" s="18" t="s">
        <v>1119</v>
      </c>
      <c r="C504" s="32" t="s">
        <v>1185</v>
      </c>
      <c r="D504" s="14" t="str">
        <f>IF(ISERROR(VLOOKUP($B504,Zoznamy!$R$4:$S$16,2,FALSE)),"",VLOOKUP($B504,Zoznamy!$R$4:$S$16,2,FALSE))</f>
        <v/>
      </c>
      <c r="E504" s="18" t="s">
        <v>1187</v>
      </c>
      <c r="F504" s="18" t="s">
        <v>1259</v>
      </c>
      <c r="G504" s="12" t="s">
        <v>1153</v>
      </c>
      <c r="H504" s="12" t="s">
        <v>1153</v>
      </c>
      <c r="I504" s="24"/>
      <c r="J504" s="24" t="s">
        <v>1156</v>
      </c>
      <c r="K504" s="77" t="str">
        <f>IF(ISERROR(VLOOKUP($B504&amp;" "&amp;$L504,Zoznamy!$AB$4:$AC$16,2,FALSE)),"",VLOOKUP($B504&amp;" "&amp;$L504,Zoznamy!$AB$4:$AC$16,2,FALSE))</f>
        <v/>
      </c>
      <c r="L504" s="24" t="str">
        <f>IF(ISERROR(VLOOKUP($J504,Zoznamy!$L$4:$M$7,2,FALSE)),"",VLOOKUP($J504,Zoznamy!$L$4:$M$7,2,FALSE))</f>
        <v/>
      </c>
      <c r="M504" s="24" t="str">
        <f t="shared" si="8"/>
        <v/>
      </c>
      <c r="N504" s="72" t="str">
        <f>IF(C504="nie",VLOOKUP(B504,Zoznamy!$R$4:$Z$17,9, FALSE),"Vlož hodnotu emisií")</f>
        <v>Vlož hodnotu emisií</v>
      </c>
      <c r="O504" s="123" t="str">
        <f>IF(ISERROR(VLOOKUP($E504,Zoznamy!$T$4:$Y$44,5,FALSE)),"",VLOOKUP($E504,Zoznamy!$T$4:$Y$44,5,FALSE))</f>
        <v/>
      </c>
      <c r="P504" s="32" t="str">
        <f>IF(ISERROR(VLOOKUP($E504,Zoznamy!$T$4:$Y$44,6,FALSE)),"",VLOOKUP($E504,Zoznamy!$T$4:$Y$44,6,FALSE))</f>
        <v/>
      </c>
    </row>
    <row r="505" spans="1:16" x14ac:dyDescent="0.25">
      <c r="A505" s="12"/>
      <c r="B505" s="18" t="s">
        <v>1119</v>
      </c>
      <c r="C505" s="32" t="s">
        <v>1185</v>
      </c>
      <c r="D505" s="14" t="str">
        <f>IF(ISERROR(VLOOKUP($B505,Zoznamy!$R$4:$S$16,2,FALSE)),"",VLOOKUP($B505,Zoznamy!$R$4:$S$16,2,FALSE))</f>
        <v/>
      </c>
      <c r="E505" s="18" t="s">
        <v>1187</v>
      </c>
      <c r="F505" s="18" t="s">
        <v>1259</v>
      </c>
      <c r="G505" s="12" t="s">
        <v>1153</v>
      </c>
      <c r="H505" s="12" t="s">
        <v>1153</v>
      </c>
      <c r="I505" s="24"/>
      <c r="J505" s="24" t="s">
        <v>1156</v>
      </c>
      <c r="K505" s="77" t="str">
        <f>IF(ISERROR(VLOOKUP($B505&amp;" "&amp;$L505,Zoznamy!$AB$4:$AC$16,2,FALSE)),"",VLOOKUP($B505&amp;" "&amp;$L505,Zoznamy!$AB$4:$AC$16,2,FALSE))</f>
        <v/>
      </c>
      <c r="L505" s="24" t="str">
        <f>IF(ISERROR(VLOOKUP($J505,Zoznamy!$L$4:$M$7,2,FALSE)),"",VLOOKUP($J505,Zoznamy!$L$4:$M$7,2,FALSE))</f>
        <v/>
      </c>
      <c r="M505" s="24" t="str">
        <f t="shared" si="8"/>
        <v/>
      </c>
      <c r="N505" s="72" t="str">
        <f>IF(C505="nie",VLOOKUP(B505,Zoznamy!$R$4:$Z$17,9, FALSE),"Vlož hodnotu emisií")</f>
        <v>Vlož hodnotu emisií</v>
      </c>
      <c r="O505" s="123" t="str">
        <f>IF(ISERROR(VLOOKUP($E505,Zoznamy!$T$4:$Y$44,5,FALSE)),"",VLOOKUP($E505,Zoznamy!$T$4:$Y$44,5,FALSE))</f>
        <v/>
      </c>
      <c r="P505" s="32" t="str">
        <f>IF(ISERROR(VLOOKUP($E505,Zoznamy!$T$4:$Y$44,6,FALSE)),"",VLOOKUP($E505,Zoznamy!$T$4:$Y$44,6,FALSE))</f>
        <v/>
      </c>
    </row>
    <row r="506" spans="1:16" x14ac:dyDescent="0.25">
      <c r="A506" s="12"/>
      <c r="B506" s="18" t="s">
        <v>1119</v>
      </c>
      <c r="C506" s="32" t="s">
        <v>1185</v>
      </c>
      <c r="D506" s="14" t="str">
        <f>IF(ISERROR(VLOOKUP($B506,Zoznamy!$R$4:$S$16,2,FALSE)),"",VLOOKUP($B506,Zoznamy!$R$4:$S$16,2,FALSE))</f>
        <v/>
      </c>
      <c r="E506" s="18" t="s">
        <v>1187</v>
      </c>
      <c r="F506" s="18" t="s">
        <v>1259</v>
      </c>
      <c r="G506" s="12" t="s">
        <v>1153</v>
      </c>
      <c r="H506" s="12" t="s">
        <v>1153</v>
      </c>
      <c r="I506" s="24"/>
      <c r="J506" s="24" t="s">
        <v>1156</v>
      </c>
      <c r="K506" s="77" t="str">
        <f>IF(ISERROR(VLOOKUP($B506&amp;" "&amp;$L506,Zoznamy!$AB$4:$AC$16,2,FALSE)),"",VLOOKUP($B506&amp;" "&amp;$L506,Zoznamy!$AB$4:$AC$16,2,FALSE))</f>
        <v/>
      </c>
      <c r="L506" s="24" t="str">
        <f>IF(ISERROR(VLOOKUP($J506,Zoznamy!$L$4:$M$7,2,FALSE)),"",VLOOKUP($J506,Zoznamy!$L$4:$M$7,2,FALSE))</f>
        <v/>
      </c>
      <c r="M506" s="24" t="str">
        <f t="shared" si="8"/>
        <v/>
      </c>
      <c r="N506" s="72" t="str">
        <f>IF(C506="nie",VLOOKUP(B506,Zoznamy!$R$4:$Z$17,9, FALSE),"Vlož hodnotu emisií")</f>
        <v>Vlož hodnotu emisií</v>
      </c>
      <c r="O506" s="123" t="str">
        <f>IF(ISERROR(VLOOKUP($E506,Zoznamy!$T$4:$Y$44,5,FALSE)),"",VLOOKUP($E506,Zoznamy!$T$4:$Y$44,5,FALSE))</f>
        <v/>
      </c>
      <c r="P506" s="32" t="str">
        <f>IF(ISERROR(VLOOKUP($E506,Zoznamy!$T$4:$Y$44,6,FALSE)),"",VLOOKUP($E506,Zoznamy!$T$4:$Y$44,6,FALSE))</f>
        <v/>
      </c>
    </row>
    <row r="507" spans="1:16" x14ac:dyDescent="0.25">
      <c r="A507" s="12"/>
      <c r="B507" s="18" t="s">
        <v>1119</v>
      </c>
      <c r="C507" s="32" t="s">
        <v>1185</v>
      </c>
      <c r="D507" s="14" t="str">
        <f>IF(ISERROR(VLOOKUP($B507,Zoznamy!$R$4:$S$16,2,FALSE)),"",VLOOKUP($B507,Zoznamy!$R$4:$S$16,2,FALSE))</f>
        <v/>
      </c>
      <c r="E507" s="18" t="s">
        <v>1187</v>
      </c>
      <c r="F507" s="18" t="s">
        <v>1259</v>
      </c>
      <c r="G507" s="12" t="s">
        <v>1153</v>
      </c>
      <c r="H507" s="12" t="s">
        <v>1153</v>
      </c>
      <c r="I507" s="24"/>
      <c r="J507" s="24" t="s">
        <v>1156</v>
      </c>
      <c r="K507" s="77" t="str">
        <f>IF(ISERROR(VLOOKUP($B507&amp;" "&amp;$L507,Zoznamy!$AB$4:$AC$16,2,FALSE)),"",VLOOKUP($B507&amp;" "&amp;$L507,Zoznamy!$AB$4:$AC$16,2,FALSE))</f>
        <v/>
      </c>
      <c r="L507" s="24" t="str">
        <f>IF(ISERROR(VLOOKUP($J507,Zoznamy!$L$4:$M$7,2,FALSE)),"",VLOOKUP($J507,Zoznamy!$L$4:$M$7,2,FALSE))</f>
        <v/>
      </c>
      <c r="M507" s="24" t="str">
        <f t="shared" si="8"/>
        <v/>
      </c>
      <c r="N507" s="72" t="str">
        <f>IF(C507="nie",VLOOKUP(B507,Zoznamy!$R$4:$Z$17,9, FALSE),"Vlož hodnotu emisií")</f>
        <v>Vlož hodnotu emisií</v>
      </c>
      <c r="O507" s="123" t="str">
        <f>IF(ISERROR(VLOOKUP($E507,Zoznamy!$T$4:$Y$44,5,FALSE)),"",VLOOKUP($E507,Zoznamy!$T$4:$Y$44,5,FALSE))</f>
        <v/>
      </c>
      <c r="P507" s="32" t="str">
        <f>IF(ISERROR(VLOOKUP($E507,Zoznamy!$T$4:$Y$44,6,FALSE)),"",VLOOKUP($E507,Zoznamy!$T$4:$Y$44,6,FALSE))</f>
        <v/>
      </c>
    </row>
    <row r="508" spans="1:16" x14ac:dyDescent="0.25">
      <c r="A508" s="12"/>
      <c r="B508" s="18" t="s">
        <v>1119</v>
      </c>
      <c r="C508" s="32" t="s">
        <v>1185</v>
      </c>
      <c r="D508" s="14" t="str">
        <f>IF(ISERROR(VLOOKUP($B508,Zoznamy!$R$4:$S$16,2,FALSE)),"",VLOOKUP($B508,Zoznamy!$R$4:$S$16,2,FALSE))</f>
        <v/>
      </c>
      <c r="E508" s="18" t="s">
        <v>1187</v>
      </c>
      <c r="F508" s="18" t="s">
        <v>1259</v>
      </c>
      <c r="G508" s="12" t="s">
        <v>1153</v>
      </c>
      <c r="H508" s="12" t="s">
        <v>1153</v>
      </c>
      <c r="I508" s="24"/>
      <c r="J508" s="24" t="s">
        <v>1156</v>
      </c>
      <c r="K508" s="77" t="str">
        <f>IF(ISERROR(VLOOKUP($B508&amp;" "&amp;$L508,Zoznamy!$AB$4:$AC$16,2,FALSE)),"",VLOOKUP($B508&amp;" "&amp;$L508,Zoznamy!$AB$4:$AC$16,2,FALSE))</f>
        <v/>
      </c>
      <c r="L508" s="24" t="str">
        <f>IF(ISERROR(VLOOKUP($J508,Zoznamy!$L$4:$M$7,2,FALSE)),"",VLOOKUP($J508,Zoznamy!$L$4:$M$7,2,FALSE))</f>
        <v/>
      </c>
      <c r="M508" s="24" t="str">
        <f t="shared" si="8"/>
        <v/>
      </c>
      <c r="N508" s="72" t="str">
        <f>IF(C508="nie",VLOOKUP(B508,Zoznamy!$R$4:$Z$17,9, FALSE),"Vlož hodnotu emisií")</f>
        <v>Vlož hodnotu emisií</v>
      </c>
      <c r="O508" s="123" t="str">
        <f>IF(ISERROR(VLOOKUP($E508,Zoznamy!$T$4:$Y$44,5,FALSE)),"",VLOOKUP($E508,Zoznamy!$T$4:$Y$44,5,FALSE))</f>
        <v/>
      </c>
      <c r="P508" s="32" t="str">
        <f>IF(ISERROR(VLOOKUP($E508,Zoznamy!$T$4:$Y$44,6,FALSE)),"",VLOOKUP($E508,Zoznamy!$T$4:$Y$44,6,FALSE))</f>
        <v/>
      </c>
    </row>
    <row r="509" spans="1:16" x14ac:dyDescent="0.25">
      <c r="A509" s="12"/>
      <c r="B509" s="18" t="s">
        <v>1119</v>
      </c>
      <c r="C509" s="32" t="s">
        <v>1185</v>
      </c>
      <c r="D509" s="14" t="str">
        <f>IF(ISERROR(VLOOKUP($B509,Zoznamy!$R$4:$S$16,2,FALSE)),"",VLOOKUP($B509,Zoznamy!$R$4:$S$16,2,FALSE))</f>
        <v/>
      </c>
      <c r="E509" s="18" t="s">
        <v>1187</v>
      </c>
      <c r="F509" s="18" t="s">
        <v>1259</v>
      </c>
      <c r="G509" s="12" t="s">
        <v>1153</v>
      </c>
      <c r="H509" s="12" t="s">
        <v>1153</v>
      </c>
      <c r="I509" s="24"/>
      <c r="J509" s="24" t="s">
        <v>1156</v>
      </c>
      <c r="K509" s="77" t="str">
        <f>IF(ISERROR(VLOOKUP($B509&amp;" "&amp;$L509,Zoznamy!$AB$4:$AC$16,2,FALSE)),"",VLOOKUP($B509&amp;" "&amp;$L509,Zoznamy!$AB$4:$AC$16,2,FALSE))</f>
        <v/>
      </c>
      <c r="L509" s="24" t="str">
        <f>IF(ISERROR(VLOOKUP($J509,Zoznamy!$L$4:$M$7,2,FALSE)),"",VLOOKUP($J509,Zoznamy!$L$4:$M$7,2,FALSE))</f>
        <v/>
      </c>
      <c r="M509" s="24" t="str">
        <f t="shared" si="8"/>
        <v/>
      </c>
      <c r="N509" s="72" t="str">
        <f>IF(C509="nie",VLOOKUP(B509,Zoznamy!$R$4:$Z$17,9, FALSE),"Vlož hodnotu emisií")</f>
        <v>Vlož hodnotu emisií</v>
      </c>
      <c r="O509" s="123" t="str">
        <f>IF(ISERROR(VLOOKUP($E509,Zoznamy!$T$4:$Y$44,5,FALSE)),"",VLOOKUP($E509,Zoznamy!$T$4:$Y$44,5,FALSE))</f>
        <v/>
      </c>
      <c r="P509" s="32" t="str">
        <f>IF(ISERROR(VLOOKUP($E509,Zoznamy!$T$4:$Y$44,6,FALSE)),"",VLOOKUP($E509,Zoznamy!$T$4:$Y$44,6,FALSE))</f>
        <v/>
      </c>
    </row>
    <row r="510" spans="1:16" x14ac:dyDescent="0.25">
      <c r="A510" s="12"/>
      <c r="B510" s="18" t="s">
        <v>1119</v>
      </c>
      <c r="C510" s="32" t="s">
        <v>1185</v>
      </c>
      <c r="D510" s="14" t="str">
        <f>IF(ISERROR(VLOOKUP($B510,Zoznamy!$R$4:$S$16,2,FALSE)),"",VLOOKUP($B510,Zoznamy!$R$4:$S$16,2,FALSE))</f>
        <v/>
      </c>
      <c r="E510" s="18" t="s">
        <v>1187</v>
      </c>
      <c r="F510" s="18" t="s">
        <v>1259</v>
      </c>
      <c r="G510" s="12" t="s">
        <v>1153</v>
      </c>
      <c r="H510" s="12" t="s">
        <v>1153</v>
      </c>
      <c r="I510" s="24"/>
      <c r="J510" s="24" t="s">
        <v>1156</v>
      </c>
      <c r="K510" s="77" t="str">
        <f>IF(ISERROR(VLOOKUP($B510&amp;" "&amp;$L510,Zoznamy!$AB$4:$AC$16,2,FALSE)),"",VLOOKUP($B510&amp;" "&amp;$L510,Zoznamy!$AB$4:$AC$16,2,FALSE))</f>
        <v/>
      </c>
      <c r="L510" s="24" t="str">
        <f>IF(ISERROR(VLOOKUP($J510,Zoznamy!$L$4:$M$7,2,FALSE)),"",VLOOKUP($J510,Zoznamy!$L$4:$M$7,2,FALSE))</f>
        <v/>
      </c>
      <c r="M510" s="24" t="str">
        <f t="shared" si="8"/>
        <v/>
      </c>
      <c r="N510" s="72" t="str">
        <f>IF(C510="nie",VLOOKUP(B510,Zoznamy!$R$4:$Z$17,9, FALSE),"Vlož hodnotu emisií")</f>
        <v>Vlož hodnotu emisií</v>
      </c>
      <c r="O510" s="123" t="str">
        <f>IF(ISERROR(VLOOKUP($E510,Zoznamy!$T$4:$Y$44,5,FALSE)),"",VLOOKUP($E510,Zoznamy!$T$4:$Y$44,5,FALSE))</f>
        <v/>
      </c>
      <c r="P510" s="32" t="str">
        <f>IF(ISERROR(VLOOKUP($E510,Zoznamy!$T$4:$Y$44,6,FALSE)),"",VLOOKUP($E510,Zoznamy!$T$4:$Y$44,6,FALSE))</f>
        <v/>
      </c>
    </row>
    <row r="511" spans="1:16" x14ac:dyDescent="0.25">
      <c r="A511" s="12"/>
      <c r="B511" s="18" t="s">
        <v>1119</v>
      </c>
      <c r="C511" s="32" t="s">
        <v>1185</v>
      </c>
      <c r="D511" s="14" t="str">
        <f>IF(ISERROR(VLOOKUP($B511,Zoznamy!$R$4:$S$16,2,FALSE)),"",VLOOKUP($B511,Zoznamy!$R$4:$S$16,2,FALSE))</f>
        <v/>
      </c>
      <c r="E511" s="18" t="s">
        <v>1187</v>
      </c>
      <c r="F511" s="18" t="s">
        <v>1259</v>
      </c>
      <c r="G511" s="12" t="s">
        <v>1153</v>
      </c>
      <c r="H511" s="12" t="s">
        <v>1153</v>
      </c>
      <c r="I511" s="24"/>
      <c r="J511" s="24" t="s">
        <v>1156</v>
      </c>
      <c r="K511" s="77" t="str">
        <f>IF(ISERROR(VLOOKUP($B511&amp;" "&amp;$L511,Zoznamy!$AB$4:$AC$16,2,FALSE)),"",VLOOKUP($B511&amp;" "&amp;$L511,Zoznamy!$AB$4:$AC$16,2,FALSE))</f>
        <v/>
      </c>
      <c r="L511" s="24" t="str">
        <f>IF(ISERROR(VLOOKUP($J511,Zoznamy!$L$4:$M$7,2,FALSE)),"",VLOOKUP($J511,Zoznamy!$L$4:$M$7,2,FALSE))</f>
        <v/>
      </c>
      <c r="M511" s="24" t="str">
        <f t="shared" si="8"/>
        <v/>
      </c>
      <c r="N511" s="72" t="str">
        <f>IF(C511="nie",VLOOKUP(B511,Zoznamy!$R$4:$Z$17,9, FALSE),"Vlož hodnotu emisií")</f>
        <v>Vlož hodnotu emisií</v>
      </c>
      <c r="O511" s="123" t="str">
        <f>IF(ISERROR(VLOOKUP($E511,Zoznamy!$T$4:$Y$44,5,FALSE)),"",VLOOKUP($E511,Zoznamy!$T$4:$Y$44,5,FALSE))</f>
        <v/>
      </c>
      <c r="P511" s="32" t="str">
        <f>IF(ISERROR(VLOOKUP($E511,Zoznamy!$T$4:$Y$44,6,FALSE)),"",VLOOKUP($E511,Zoznamy!$T$4:$Y$44,6,FALSE))</f>
        <v/>
      </c>
    </row>
    <row r="512" spans="1:16" x14ac:dyDescent="0.25">
      <c r="A512" s="12"/>
      <c r="B512" s="18" t="s">
        <v>1119</v>
      </c>
      <c r="C512" s="32" t="s">
        <v>1185</v>
      </c>
      <c r="D512" s="14" t="str">
        <f>IF(ISERROR(VLOOKUP($B512,Zoznamy!$R$4:$S$16,2,FALSE)),"",VLOOKUP($B512,Zoznamy!$R$4:$S$16,2,FALSE))</f>
        <v/>
      </c>
      <c r="E512" s="18" t="s">
        <v>1187</v>
      </c>
      <c r="F512" s="18" t="s">
        <v>1259</v>
      </c>
      <c r="G512" s="12" t="s">
        <v>1153</v>
      </c>
      <c r="H512" s="12" t="s">
        <v>1153</v>
      </c>
      <c r="I512" s="24"/>
      <c r="J512" s="24" t="s">
        <v>1156</v>
      </c>
      <c r="K512" s="77" t="str">
        <f>IF(ISERROR(VLOOKUP($B512&amp;" "&amp;$L512,Zoznamy!$AB$4:$AC$16,2,FALSE)),"",VLOOKUP($B512&amp;" "&amp;$L512,Zoznamy!$AB$4:$AC$16,2,FALSE))</f>
        <v/>
      </c>
      <c r="L512" s="24" t="str">
        <f>IF(ISERROR(VLOOKUP($J512,Zoznamy!$L$4:$M$7,2,FALSE)),"",VLOOKUP($J512,Zoznamy!$L$4:$M$7,2,FALSE))</f>
        <v/>
      </c>
      <c r="M512" s="24" t="str">
        <f t="shared" si="8"/>
        <v/>
      </c>
      <c r="N512" s="72" t="str">
        <f>IF(C512="nie",VLOOKUP(B512,Zoznamy!$R$4:$Z$17,9, FALSE),"Vlož hodnotu emisií")</f>
        <v>Vlož hodnotu emisií</v>
      </c>
      <c r="O512" s="123" t="str">
        <f>IF(ISERROR(VLOOKUP($E512,Zoznamy!$T$4:$Y$44,5,FALSE)),"",VLOOKUP($E512,Zoznamy!$T$4:$Y$44,5,FALSE))</f>
        <v/>
      </c>
      <c r="P512" s="32" t="str">
        <f>IF(ISERROR(VLOOKUP($E512,Zoznamy!$T$4:$Y$44,6,FALSE)),"",VLOOKUP($E512,Zoznamy!$T$4:$Y$44,6,FALSE))</f>
        <v/>
      </c>
    </row>
    <row r="513" spans="1:16" x14ac:dyDescent="0.25">
      <c r="A513" s="12"/>
      <c r="B513" s="18" t="s">
        <v>1119</v>
      </c>
      <c r="C513" s="32" t="s">
        <v>1185</v>
      </c>
      <c r="D513" s="14" t="str">
        <f>IF(ISERROR(VLOOKUP($B513,Zoznamy!$R$4:$S$16,2,FALSE)),"",VLOOKUP($B513,Zoznamy!$R$4:$S$16,2,FALSE))</f>
        <v/>
      </c>
      <c r="E513" s="18" t="s">
        <v>1187</v>
      </c>
      <c r="F513" s="18" t="s">
        <v>1259</v>
      </c>
      <c r="G513" s="12" t="s">
        <v>1153</v>
      </c>
      <c r="H513" s="12" t="s">
        <v>1153</v>
      </c>
      <c r="I513" s="24"/>
      <c r="J513" s="24" t="s">
        <v>1156</v>
      </c>
      <c r="K513" s="77" t="str">
        <f>IF(ISERROR(VLOOKUP($B513&amp;" "&amp;$L513,Zoznamy!$AB$4:$AC$16,2,FALSE)),"",VLOOKUP($B513&amp;" "&amp;$L513,Zoznamy!$AB$4:$AC$16,2,FALSE))</f>
        <v/>
      </c>
      <c r="L513" s="24" t="str">
        <f>IF(ISERROR(VLOOKUP($J513,Zoznamy!$L$4:$M$7,2,FALSE)),"",VLOOKUP($J513,Zoznamy!$L$4:$M$7,2,FALSE))</f>
        <v/>
      </c>
      <c r="M513" s="24" t="str">
        <f t="shared" si="8"/>
        <v/>
      </c>
      <c r="N513" s="72" t="str">
        <f>IF(C513="nie",VLOOKUP(B513,Zoznamy!$R$4:$Z$17,9, FALSE),"Vlož hodnotu emisií")</f>
        <v>Vlož hodnotu emisií</v>
      </c>
      <c r="O513" s="123" t="str">
        <f>IF(ISERROR(VLOOKUP($E513,Zoznamy!$T$4:$Y$44,5,FALSE)),"",VLOOKUP($E513,Zoznamy!$T$4:$Y$44,5,FALSE))</f>
        <v/>
      </c>
      <c r="P513" s="32" t="str">
        <f>IF(ISERROR(VLOOKUP($E513,Zoznamy!$T$4:$Y$44,6,FALSE)),"",VLOOKUP($E513,Zoznamy!$T$4:$Y$44,6,FALSE))</f>
        <v/>
      </c>
    </row>
    <row r="514" spans="1:16" x14ac:dyDescent="0.25">
      <c r="A514" s="12"/>
      <c r="B514" s="18" t="s">
        <v>1119</v>
      </c>
      <c r="C514" s="32" t="s">
        <v>1185</v>
      </c>
      <c r="D514" s="14" t="str">
        <f>IF(ISERROR(VLOOKUP($B514,Zoznamy!$R$4:$S$16,2,FALSE)),"",VLOOKUP($B514,Zoznamy!$R$4:$S$16,2,FALSE))</f>
        <v/>
      </c>
      <c r="E514" s="18" t="s">
        <v>1187</v>
      </c>
      <c r="F514" s="18" t="s">
        <v>1259</v>
      </c>
      <c r="G514" s="12" t="s">
        <v>1153</v>
      </c>
      <c r="H514" s="12" t="s">
        <v>1153</v>
      </c>
      <c r="I514" s="24"/>
      <c r="J514" s="24" t="s">
        <v>1156</v>
      </c>
      <c r="K514" s="77" t="str">
        <f>IF(ISERROR(VLOOKUP($B514&amp;" "&amp;$L514,Zoznamy!$AB$4:$AC$16,2,FALSE)),"",VLOOKUP($B514&amp;" "&amp;$L514,Zoznamy!$AB$4:$AC$16,2,FALSE))</f>
        <v/>
      </c>
      <c r="L514" s="24" t="str">
        <f>IF(ISERROR(VLOOKUP($J514,Zoznamy!$L$4:$M$7,2,FALSE)),"",VLOOKUP($J514,Zoznamy!$L$4:$M$7,2,FALSE))</f>
        <v/>
      </c>
      <c r="M514" s="24" t="str">
        <f t="shared" si="8"/>
        <v/>
      </c>
      <c r="N514" s="72" t="str">
        <f>IF(C514="nie",VLOOKUP(B514,Zoznamy!$R$4:$Z$17,9, FALSE),"Vlož hodnotu emisií")</f>
        <v>Vlož hodnotu emisií</v>
      </c>
      <c r="O514" s="123" t="str">
        <f>IF(ISERROR(VLOOKUP($E514,Zoznamy!$T$4:$Y$44,5,FALSE)),"",VLOOKUP($E514,Zoznamy!$T$4:$Y$44,5,FALSE))</f>
        <v/>
      </c>
      <c r="P514" s="32" t="str">
        <f>IF(ISERROR(VLOOKUP($E514,Zoznamy!$T$4:$Y$44,6,FALSE)),"",VLOOKUP($E514,Zoznamy!$T$4:$Y$44,6,FALSE))</f>
        <v/>
      </c>
    </row>
    <row r="515" spans="1:16" x14ac:dyDescent="0.25">
      <c r="A515" s="12"/>
      <c r="B515" s="18" t="s">
        <v>1119</v>
      </c>
      <c r="C515" s="32" t="s">
        <v>1185</v>
      </c>
      <c r="D515" s="14" t="str">
        <f>IF(ISERROR(VLOOKUP($B515,Zoznamy!$R$4:$S$16,2,FALSE)),"",VLOOKUP($B515,Zoznamy!$R$4:$S$16,2,FALSE))</f>
        <v/>
      </c>
      <c r="E515" s="18" t="s">
        <v>1187</v>
      </c>
      <c r="F515" s="18" t="s">
        <v>1259</v>
      </c>
      <c r="G515" s="12" t="s">
        <v>1153</v>
      </c>
      <c r="H515" s="12" t="s">
        <v>1153</v>
      </c>
      <c r="I515" s="24"/>
      <c r="J515" s="24" t="s">
        <v>1156</v>
      </c>
      <c r="K515" s="77" t="str">
        <f>IF(ISERROR(VLOOKUP($B515&amp;" "&amp;$L515,Zoznamy!$AB$4:$AC$16,2,FALSE)),"",VLOOKUP($B515&amp;" "&amp;$L515,Zoznamy!$AB$4:$AC$16,2,FALSE))</f>
        <v/>
      </c>
      <c r="L515" s="24" t="str">
        <f>IF(ISERROR(VLOOKUP($J515,Zoznamy!$L$4:$M$7,2,FALSE)),"",VLOOKUP($J515,Zoznamy!$L$4:$M$7,2,FALSE))</f>
        <v/>
      </c>
      <c r="M515" s="24" t="str">
        <f t="shared" si="8"/>
        <v/>
      </c>
      <c r="N515" s="72" t="str">
        <f>IF(C515="nie",VLOOKUP(B515,Zoznamy!$R$4:$Z$17,9, FALSE),"Vlož hodnotu emisií")</f>
        <v>Vlož hodnotu emisií</v>
      </c>
      <c r="O515" s="123" t="str">
        <f>IF(ISERROR(VLOOKUP($E515,Zoznamy!$T$4:$Y$44,5,FALSE)),"",VLOOKUP($E515,Zoznamy!$T$4:$Y$44,5,FALSE))</f>
        <v/>
      </c>
      <c r="P515" s="32" t="str">
        <f>IF(ISERROR(VLOOKUP($E515,Zoznamy!$T$4:$Y$44,6,FALSE)),"",VLOOKUP($E515,Zoznamy!$T$4:$Y$44,6,FALSE))</f>
        <v/>
      </c>
    </row>
    <row r="516" spans="1:16" x14ac:dyDescent="0.25">
      <c r="A516" s="12"/>
      <c r="B516" s="18" t="s">
        <v>1119</v>
      </c>
      <c r="C516" s="32" t="s">
        <v>1185</v>
      </c>
      <c r="D516" s="14" t="str">
        <f>IF(ISERROR(VLOOKUP($B516,Zoznamy!$R$4:$S$16,2,FALSE)),"",VLOOKUP($B516,Zoznamy!$R$4:$S$16,2,FALSE))</f>
        <v/>
      </c>
      <c r="E516" s="18" t="s">
        <v>1187</v>
      </c>
      <c r="F516" s="18" t="s">
        <v>1259</v>
      </c>
      <c r="G516" s="12" t="s">
        <v>1153</v>
      </c>
      <c r="H516" s="12" t="s">
        <v>1153</v>
      </c>
      <c r="I516" s="24"/>
      <c r="J516" s="24" t="s">
        <v>1156</v>
      </c>
      <c r="K516" s="77" t="str">
        <f>IF(ISERROR(VLOOKUP($B516&amp;" "&amp;$L516,Zoznamy!$AB$4:$AC$16,2,FALSE)),"",VLOOKUP($B516&amp;" "&amp;$L516,Zoznamy!$AB$4:$AC$16,2,FALSE))</f>
        <v/>
      </c>
      <c r="L516" s="24" t="str">
        <f>IF(ISERROR(VLOOKUP($J516,Zoznamy!$L$4:$M$7,2,FALSE)),"",VLOOKUP($J516,Zoznamy!$L$4:$M$7,2,FALSE))</f>
        <v/>
      </c>
      <c r="M516" s="24" t="str">
        <f t="shared" si="8"/>
        <v/>
      </c>
      <c r="N516" s="72" t="str">
        <f>IF(C516="nie",VLOOKUP(B516,Zoznamy!$R$4:$Z$17,9, FALSE),"Vlož hodnotu emisií")</f>
        <v>Vlož hodnotu emisií</v>
      </c>
      <c r="O516" s="123" t="str">
        <f>IF(ISERROR(VLOOKUP($E516,Zoznamy!$T$4:$Y$44,5,FALSE)),"",VLOOKUP($E516,Zoznamy!$T$4:$Y$44,5,FALSE))</f>
        <v/>
      </c>
      <c r="P516" s="32" t="str">
        <f>IF(ISERROR(VLOOKUP($E516,Zoznamy!$T$4:$Y$44,6,FALSE)),"",VLOOKUP($E516,Zoznamy!$T$4:$Y$44,6,FALSE))</f>
        <v/>
      </c>
    </row>
    <row r="517" spans="1:16" x14ac:dyDescent="0.25">
      <c r="A517" s="12"/>
      <c r="B517" s="18" t="s">
        <v>1119</v>
      </c>
      <c r="C517" s="32" t="s">
        <v>1185</v>
      </c>
      <c r="D517" s="14" t="str">
        <f>IF(ISERROR(VLOOKUP($B517,Zoznamy!$R$4:$S$16,2,FALSE)),"",VLOOKUP($B517,Zoznamy!$R$4:$S$16,2,FALSE))</f>
        <v/>
      </c>
      <c r="E517" s="18" t="s">
        <v>1187</v>
      </c>
      <c r="F517" s="18" t="s">
        <v>1259</v>
      </c>
      <c r="G517" s="12" t="s">
        <v>1153</v>
      </c>
      <c r="H517" s="12" t="s">
        <v>1153</v>
      </c>
      <c r="I517" s="24"/>
      <c r="J517" s="24" t="s">
        <v>1156</v>
      </c>
      <c r="K517" s="77" t="str">
        <f>IF(ISERROR(VLOOKUP($B517&amp;" "&amp;$L517,Zoznamy!$AB$4:$AC$16,2,FALSE)),"",VLOOKUP($B517&amp;" "&amp;$L517,Zoznamy!$AB$4:$AC$16,2,FALSE))</f>
        <v/>
      </c>
      <c r="L517" s="24" t="str">
        <f>IF(ISERROR(VLOOKUP($J517,Zoznamy!$L$4:$M$7,2,FALSE)),"",VLOOKUP($J517,Zoznamy!$L$4:$M$7,2,FALSE))</f>
        <v/>
      </c>
      <c r="M517" s="24" t="str">
        <f t="shared" si="8"/>
        <v/>
      </c>
      <c r="N517" s="72" t="str">
        <f>IF(C517="nie",VLOOKUP(B517,Zoznamy!$R$4:$Z$17,9, FALSE),"Vlož hodnotu emisií")</f>
        <v>Vlož hodnotu emisií</v>
      </c>
      <c r="O517" s="123" t="str">
        <f>IF(ISERROR(VLOOKUP($E517,Zoznamy!$T$4:$Y$44,5,FALSE)),"",VLOOKUP($E517,Zoznamy!$T$4:$Y$44,5,FALSE))</f>
        <v/>
      </c>
      <c r="P517" s="32" t="str">
        <f>IF(ISERROR(VLOOKUP($E517,Zoznamy!$T$4:$Y$44,6,FALSE)),"",VLOOKUP($E517,Zoznamy!$T$4:$Y$44,6,FALSE))</f>
        <v/>
      </c>
    </row>
    <row r="518" spans="1:16" x14ac:dyDescent="0.25">
      <c r="A518" s="12"/>
      <c r="B518" s="18" t="s">
        <v>1119</v>
      </c>
      <c r="C518" s="32" t="s">
        <v>1185</v>
      </c>
      <c r="D518" s="14" t="str">
        <f>IF(ISERROR(VLOOKUP($B518,Zoznamy!$R$4:$S$16,2,FALSE)),"",VLOOKUP($B518,Zoznamy!$R$4:$S$16,2,FALSE))</f>
        <v/>
      </c>
      <c r="E518" s="18" t="s">
        <v>1187</v>
      </c>
      <c r="F518" s="18" t="s">
        <v>1259</v>
      </c>
      <c r="G518" s="12" t="s">
        <v>1153</v>
      </c>
      <c r="H518" s="12" t="s">
        <v>1153</v>
      </c>
      <c r="I518" s="24"/>
      <c r="J518" s="24" t="s">
        <v>1156</v>
      </c>
      <c r="K518" s="77" t="str">
        <f>IF(ISERROR(VLOOKUP($B518&amp;" "&amp;$L518,Zoznamy!$AB$4:$AC$16,2,FALSE)),"",VLOOKUP($B518&amp;" "&amp;$L518,Zoznamy!$AB$4:$AC$16,2,FALSE))</f>
        <v/>
      </c>
      <c r="L518" s="24" t="str">
        <f>IF(ISERROR(VLOOKUP($J518,Zoznamy!$L$4:$M$7,2,FALSE)),"",VLOOKUP($J518,Zoznamy!$L$4:$M$7,2,FALSE))</f>
        <v/>
      </c>
      <c r="M518" s="24" t="str">
        <f t="shared" si="8"/>
        <v/>
      </c>
      <c r="N518" s="72" t="str">
        <f>IF(C518="nie",VLOOKUP(B518,Zoznamy!$R$4:$Z$17,9, FALSE),"Vlož hodnotu emisií")</f>
        <v>Vlož hodnotu emisií</v>
      </c>
      <c r="O518" s="123" t="str">
        <f>IF(ISERROR(VLOOKUP($E518,Zoznamy!$T$4:$Y$44,5,FALSE)),"",VLOOKUP($E518,Zoznamy!$T$4:$Y$44,5,FALSE))</f>
        <v/>
      </c>
      <c r="P518" s="32" t="str">
        <f>IF(ISERROR(VLOOKUP($E518,Zoznamy!$T$4:$Y$44,6,FALSE)),"",VLOOKUP($E518,Zoznamy!$T$4:$Y$44,6,FALSE))</f>
        <v/>
      </c>
    </row>
    <row r="519" spans="1:16" x14ac:dyDescent="0.25">
      <c r="A519" s="12"/>
      <c r="B519" s="18" t="s">
        <v>1119</v>
      </c>
      <c r="C519" s="32" t="s">
        <v>1185</v>
      </c>
      <c r="D519" s="14" t="str">
        <f>IF(ISERROR(VLOOKUP($B519,Zoznamy!$R$4:$S$16,2,FALSE)),"",VLOOKUP($B519,Zoznamy!$R$4:$S$16,2,FALSE))</f>
        <v/>
      </c>
      <c r="E519" s="18" t="s">
        <v>1187</v>
      </c>
      <c r="F519" s="18" t="s">
        <v>1259</v>
      </c>
      <c r="G519" s="12" t="s">
        <v>1153</v>
      </c>
      <c r="H519" s="12" t="s">
        <v>1153</v>
      </c>
      <c r="I519" s="24"/>
      <c r="J519" s="24" t="s">
        <v>1156</v>
      </c>
      <c r="K519" s="77" t="str">
        <f>IF(ISERROR(VLOOKUP($B519&amp;" "&amp;$L519,Zoznamy!$AB$4:$AC$16,2,FALSE)),"",VLOOKUP($B519&amp;" "&amp;$L519,Zoznamy!$AB$4:$AC$16,2,FALSE))</f>
        <v/>
      </c>
      <c r="L519" s="24" t="str">
        <f>IF(ISERROR(VLOOKUP($J519,Zoznamy!$L$4:$M$7,2,FALSE)),"",VLOOKUP($J519,Zoznamy!$L$4:$M$7,2,FALSE))</f>
        <v/>
      </c>
      <c r="M519" s="24" t="str">
        <f t="shared" si="8"/>
        <v/>
      </c>
      <c r="N519" s="72" t="str">
        <f>IF(C519="nie",VLOOKUP(B519,Zoznamy!$R$4:$Z$17,9, FALSE),"Vlož hodnotu emisií")</f>
        <v>Vlož hodnotu emisií</v>
      </c>
      <c r="O519" s="123" t="str">
        <f>IF(ISERROR(VLOOKUP($E519,Zoznamy!$T$4:$Y$44,5,FALSE)),"",VLOOKUP($E519,Zoznamy!$T$4:$Y$44,5,FALSE))</f>
        <v/>
      </c>
      <c r="P519" s="32" t="str">
        <f>IF(ISERROR(VLOOKUP($E519,Zoznamy!$T$4:$Y$44,6,FALSE)),"",VLOOKUP($E519,Zoznamy!$T$4:$Y$44,6,FALSE))</f>
        <v/>
      </c>
    </row>
    <row r="520" spans="1:16" x14ac:dyDescent="0.25">
      <c r="A520" s="12"/>
      <c r="B520" s="18" t="s">
        <v>1119</v>
      </c>
      <c r="C520" s="32" t="s">
        <v>1185</v>
      </c>
      <c r="D520" s="14" t="str">
        <f>IF(ISERROR(VLOOKUP($B520,Zoznamy!$R$4:$S$16,2,FALSE)),"",VLOOKUP($B520,Zoznamy!$R$4:$S$16,2,FALSE))</f>
        <v/>
      </c>
      <c r="E520" s="18" t="s">
        <v>1187</v>
      </c>
      <c r="F520" s="18" t="s">
        <v>1259</v>
      </c>
      <c r="G520" s="12" t="s">
        <v>1153</v>
      </c>
      <c r="H520" s="12" t="s">
        <v>1153</v>
      </c>
      <c r="I520" s="24"/>
      <c r="J520" s="24" t="s">
        <v>1156</v>
      </c>
      <c r="K520" s="77" t="str">
        <f>IF(ISERROR(VLOOKUP($B520&amp;" "&amp;$L520,Zoznamy!$AB$4:$AC$16,2,FALSE)),"",VLOOKUP($B520&amp;" "&amp;$L520,Zoznamy!$AB$4:$AC$16,2,FALSE))</f>
        <v/>
      </c>
      <c r="L520" s="24" t="str">
        <f>IF(ISERROR(VLOOKUP($J520,Zoznamy!$L$4:$M$7,2,FALSE)),"",VLOOKUP($J520,Zoznamy!$L$4:$M$7,2,FALSE))</f>
        <v/>
      </c>
      <c r="M520" s="24" t="str">
        <f t="shared" si="8"/>
        <v/>
      </c>
      <c r="N520" s="72" t="str">
        <f>IF(C520="nie",VLOOKUP(B520,Zoznamy!$R$4:$Z$17,9, FALSE),"Vlož hodnotu emisií")</f>
        <v>Vlož hodnotu emisií</v>
      </c>
      <c r="O520" s="123" t="str">
        <f>IF(ISERROR(VLOOKUP($E520,Zoznamy!$T$4:$Y$44,5,FALSE)),"",VLOOKUP($E520,Zoznamy!$T$4:$Y$44,5,FALSE))</f>
        <v/>
      </c>
      <c r="P520" s="32" t="str">
        <f>IF(ISERROR(VLOOKUP($E520,Zoznamy!$T$4:$Y$44,6,FALSE)),"",VLOOKUP($E520,Zoznamy!$T$4:$Y$44,6,FALSE))</f>
        <v/>
      </c>
    </row>
    <row r="521" spans="1:16" x14ac:dyDescent="0.25">
      <c r="A521" s="12"/>
      <c r="B521" s="18" t="s">
        <v>1119</v>
      </c>
      <c r="C521" s="32" t="s">
        <v>1185</v>
      </c>
      <c r="D521" s="14" t="str">
        <f>IF(ISERROR(VLOOKUP($B521,Zoznamy!$R$4:$S$16,2,FALSE)),"",VLOOKUP($B521,Zoznamy!$R$4:$S$16,2,FALSE))</f>
        <v/>
      </c>
      <c r="E521" s="18" t="s">
        <v>1187</v>
      </c>
      <c r="F521" s="18" t="s">
        <v>1259</v>
      </c>
      <c r="G521" s="12" t="s">
        <v>1153</v>
      </c>
      <c r="H521" s="12" t="s">
        <v>1153</v>
      </c>
      <c r="I521" s="24"/>
      <c r="J521" s="24" t="s">
        <v>1156</v>
      </c>
      <c r="K521" s="77" t="str">
        <f>IF(ISERROR(VLOOKUP($B521&amp;" "&amp;$L521,Zoznamy!$AB$4:$AC$16,2,FALSE)),"",VLOOKUP($B521&amp;" "&amp;$L521,Zoznamy!$AB$4:$AC$16,2,FALSE))</f>
        <v/>
      </c>
      <c r="L521" s="24" t="str">
        <f>IF(ISERROR(VLOOKUP($J521,Zoznamy!$L$4:$M$7,2,FALSE)),"",VLOOKUP($J521,Zoznamy!$L$4:$M$7,2,FALSE))</f>
        <v/>
      </c>
      <c r="M521" s="24" t="str">
        <f t="shared" ref="M521:M584" si="9">IF(ISERROR(I521*K521),"",I521*K521)</f>
        <v/>
      </c>
      <c r="N521" s="72" t="str">
        <f>IF(C521="nie",VLOOKUP(B521,Zoznamy!$R$4:$Z$17,9, FALSE),"Vlož hodnotu emisií")</f>
        <v>Vlož hodnotu emisií</v>
      </c>
      <c r="O521" s="123" t="str">
        <f>IF(ISERROR(VLOOKUP($E521,Zoznamy!$T$4:$Y$44,5,FALSE)),"",VLOOKUP($E521,Zoznamy!$T$4:$Y$44,5,FALSE))</f>
        <v/>
      </c>
      <c r="P521" s="32" t="str">
        <f>IF(ISERROR(VLOOKUP($E521,Zoznamy!$T$4:$Y$44,6,FALSE)),"",VLOOKUP($E521,Zoznamy!$T$4:$Y$44,6,FALSE))</f>
        <v/>
      </c>
    </row>
    <row r="522" spans="1:16" x14ac:dyDescent="0.25">
      <c r="A522" s="12"/>
      <c r="B522" s="18" t="s">
        <v>1119</v>
      </c>
      <c r="C522" s="32" t="s">
        <v>1185</v>
      </c>
      <c r="D522" s="14" t="str">
        <f>IF(ISERROR(VLOOKUP($B522,Zoznamy!$R$4:$S$16,2,FALSE)),"",VLOOKUP($B522,Zoznamy!$R$4:$S$16,2,FALSE))</f>
        <v/>
      </c>
      <c r="E522" s="18" t="s">
        <v>1187</v>
      </c>
      <c r="F522" s="18" t="s">
        <v>1259</v>
      </c>
      <c r="G522" s="12" t="s">
        <v>1153</v>
      </c>
      <c r="H522" s="12" t="s">
        <v>1153</v>
      </c>
      <c r="I522" s="24"/>
      <c r="J522" s="24" t="s">
        <v>1156</v>
      </c>
      <c r="K522" s="77" t="str">
        <f>IF(ISERROR(VLOOKUP($B522&amp;" "&amp;$L522,Zoznamy!$AB$4:$AC$16,2,FALSE)),"",VLOOKUP($B522&amp;" "&amp;$L522,Zoznamy!$AB$4:$AC$16,2,FALSE))</f>
        <v/>
      </c>
      <c r="L522" s="24" t="str">
        <f>IF(ISERROR(VLOOKUP($J522,Zoznamy!$L$4:$M$7,2,FALSE)),"",VLOOKUP($J522,Zoznamy!$L$4:$M$7,2,FALSE))</f>
        <v/>
      </c>
      <c r="M522" s="24" t="str">
        <f t="shared" si="9"/>
        <v/>
      </c>
      <c r="N522" s="72" t="str">
        <f>IF(C522="nie",VLOOKUP(B522,Zoznamy!$R$4:$Z$17,9, FALSE),"Vlož hodnotu emisií")</f>
        <v>Vlož hodnotu emisií</v>
      </c>
      <c r="O522" s="123" t="str">
        <f>IF(ISERROR(VLOOKUP($E522,Zoznamy!$T$4:$Y$44,5,FALSE)),"",VLOOKUP($E522,Zoznamy!$T$4:$Y$44,5,FALSE))</f>
        <v/>
      </c>
      <c r="P522" s="32" t="str">
        <f>IF(ISERROR(VLOOKUP($E522,Zoznamy!$T$4:$Y$44,6,FALSE)),"",VLOOKUP($E522,Zoznamy!$T$4:$Y$44,6,FALSE))</f>
        <v/>
      </c>
    </row>
    <row r="523" spans="1:16" x14ac:dyDescent="0.25">
      <c r="A523" s="12"/>
      <c r="B523" s="18" t="s">
        <v>1119</v>
      </c>
      <c r="C523" s="32" t="s">
        <v>1185</v>
      </c>
      <c r="D523" s="14" t="str">
        <f>IF(ISERROR(VLOOKUP($B523,Zoznamy!$R$4:$S$16,2,FALSE)),"",VLOOKUP($B523,Zoznamy!$R$4:$S$16,2,FALSE))</f>
        <v/>
      </c>
      <c r="E523" s="18" t="s">
        <v>1187</v>
      </c>
      <c r="F523" s="18" t="s">
        <v>1259</v>
      </c>
      <c r="G523" s="12" t="s">
        <v>1153</v>
      </c>
      <c r="H523" s="12" t="s">
        <v>1153</v>
      </c>
      <c r="I523" s="24"/>
      <c r="J523" s="24" t="s">
        <v>1156</v>
      </c>
      <c r="K523" s="77" t="str">
        <f>IF(ISERROR(VLOOKUP($B523&amp;" "&amp;$L523,Zoznamy!$AB$4:$AC$16,2,FALSE)),"",VLOOKUP($B523&amp;" "&amp;$L523,Zoznamy!$AB$4:$AC$16,2,FALSE))</f>
        <v/>
      </c>
      <c r="L523" s="24" t="str">
        <f>IF(ISERROR(VLOOKUP($J523,Zoznamy!$L$4:$M$7,2,FALSE)),"",VLOOKUP($J523,Zoznamy!$L$4:$M$7,2,FALSE))</f>
        <v/>
      </c>
      <c r="M523" s="24" t="str">
        <f t="shared" si="9"/>
        <v/>
      </c>
      <c r="N523" s="72" t="str">
        <f>IF(C523="nie",VLOOKUP(B523,Zoznamy!$R$4:$Z$17,9, FALSE),"Vlož hodnotu emisií")</f>
        <v>Vlož hodnotu emisií</v>
      </c>
      <c r="O523" s="123" t="str">
        <f>IF(ISERROR(VLOOKUP($E523,Zoznamy!$T$4:$Y$44,5,FALSE)),"",VLOOKUP($E523,Zoznamy!$T$4:$Y$44,5,FALSE))</f>
        <v/>
      </c>
      <c r="P523" s="32" t="str">
        <f>IF(ISERROR(VLOOKUP($E523,Zoznamy!$T$4:$Y$44,6,FALSE)),"",VLOOKUP($E523,Zoznamy!$T$4:$Y$44,6,FALSE))</f>
        <v/>
      </c>
    </row>
    <row r="524" spans="1:16" x14ac:dyDescent="0.25">
      <c r="A524" s="12"/>
      <c r="B524" s="18" t="s">
        <v>1119</v>
      </c>
      <c r="C524" s="32" t="s">
        <v>1185</v>
      </c>
      <c r="D524" s="14" t="str">
        <f>IF(ISERROR(VLOOKUP($B524,Zoznamy!$R$4:$S$16,2,FALSE)),"",VLOOKUP($B524,Zoznamy!$R$4:$S$16,2,FALSE))</f>
        <v/>
      </c>
      <c r="E524" s="18" t="s">
        <v>1187</v>
      </c>
      <c r="F524" s="18" t="s">
        <v>1259</v>
      </c>
      <c r="G524" s="12" t="s">
        <v>1153</v>
      </c>
      <c r="H524" s="12" t="s">
        <v>1153</v>
      </c>
      <c r="I524" s="24"/>
      <c r="J524" s="24" t="s">
        <v>1156</v>
      </c>
      <c r="K524" s="77" t="str">
        <f>IF(ISERROR(VLOOKUP($B524&amp;" "&amp;$L524,Zoznamy!$AB$4:$AC$16,2,FALSE)),"",VLOOKUP($B524&amp;" "&amp;$L524,Zoznamy!$AB$4:$AC$16,2,FALSE))</f>
        <v/>
      </c>
      <c r="L524" s="24" t="str">
        <f>IF(ISERROR(VLOOKUP($J524,Zoznamy!$L$4:$M$7,2,FALSE)),"",VLOOKUP($J524,Zoznamy!$L$4:$M$7,2,FALSE))</f>
        <v/>
      </c>
      <c r="M524" s="24" t="str">
        <f t="shared" si="9"/>
        <v/>
      </c>
      <c r="N524" s="72" t="str">
        <f>IF(C524="nie",VLOOKUP(B524,Zoznamy!$R$4:$Z$17,9, FALSE),"Vlož hodnotu emisií")</f>
        <v>Vlož hodnotu emisií</v>
      </c>
      <c r="O524" s="123" t="str">
        <f>IF(ISERROR(VLOOKUP($E524,Zoznamy!$T$4:$Y$44,5,FALSE)),"",VLOOKUP($E524,Zoznamy!$T$4:$Y$44,5,FALSE))</f>
        <v/>
      </c>
      <c r="P524" s="32" t="str">
        <f>IF(ISERROR(VLOOKUP($E524,Zoznamy!$T$4:$Y$44,6,FALSE)),"",VLOOKUP($E524,Zoznamy!$T$4:$Y$44,6,FALSE))</f>
        <v/>
      </c>
    </row>
    <row r="525" spans="1:16" x14ac:dyDescent="0.25">
      <c r="A525" s="12"/>
      <c r="B525" s="18" t="s">
        <v>1119</v>
      </c>
      <c r="C525" s="32" t="s">
        <v>1185</v>
      </c>
      <c r="D525" s="14" t="str">
        <f>IF(ISERROR(VLOOKUP($B525,Zoznamy!$R$4:$S$16,2,FALSE)),"",VLOOKUP($B525,Zoznamy!$R$4:$S$16,2,FALSE))</f>
        <v/>
      </c>
      <c r="E525" s="18" t="s">
        <v>1187</v>
      </c>
      <c r="F525" s="18" t="s">
        <v>1259</v>
      </c>
      <c r="G525" s="12" t="s">
        <v>1153</v>
      </c>
      <c r="H525" s="12" t="s">
        <v>1153</v>
      </c>
      <c r="I525" s="24"/>
      <c r="J525" s="24" t="s">
        <v>1156</v>
      </c>
      <c r="K525" s="77" t="str">
        <f>IF(ISERROR(VLOOKUP($B525&amp;" "&amp;$L525,Zoznamy!$AB$4:$AC$16,2,FALSE)),"",VLOOKUP($B525&amp;" "&amp;$L525,Zoznamy!$AB$4:$AC$16,2,FALSE))</f>
        <v/>
      </c>
      <c r="L525" s="24" t="str">
        <f>IF(ISERROR(VLOOKUP($J525,Zoznamy!$L$4:$M$7,2,FALSE)),"",VLOOKUP($J525,Zoznamy!$L$4:$M$7,2,FALSE))</f>
        <v/>
      </c>
      <c r="M525" s="24" t="str">
        <f t="shared" si="9"/>
        <v/>
      </c>
      <c r="N525" s="72" t="str">
        <f>IF(C525="nie",VLOOKUP(B525,Zoznamy!$R$4:$Z$17,9, FALSE),"Vlož hodnotu emisií")</f>
        <v>Vlož hodnotu emisií</v>
      </c>
      <c r="O525" s="123" t="str">
        <f>IF(ISERROR(VLOOKUP($E525,Zoznamy!$T$4:$Y$44,5,FALSE)),"",VLOOKUP($E525,Zoznamy!$T$4:$Y$44,5,FALSE))</f>
        <v/>
      </c>
      <c r="P525" s="32" t="str">
        <f>IF(ISERROR(VLOOKUP($E525,Zoznamy!$T$4:$Y$44,6,FALSE)),"",VLOOKUP($E525,Zoznamy!$T$4:$Y$44,6,FALSE))</f>
        <v/>
      </c>
    </row>
    <row r="526" spans="1:16" x14ac:dyDescent="0.25">
      <c r="A526" s="12"/>
      <c r="B526" s="18" t="s">
        <v>1119</v>
      </c>
      <c r="C526" s="32" t="s">
        <v>1185</v>
      </c>
      <c r="D526" s="14" t="str">
        <f>IF(ISERROR(VLOOKUP($B526,Zoznamy!$R$4:$S$16,2,FALSE)),"",VLOOKUP($B526,Zoznamy!$R$4:$S$16,2,FALSE))</f>
        <v/>
      </c>
      <c r="E526" s="18" t="s">
        <v>1187</v>
      </c>
      <c r="F526" s="18" t="s">
        <v>1259</v>
      </c>
      <c r="G526" s="12" t="s">
        <v>1153</v>
      </c>
      <c r="H526" s="12" t="s">
        <v>1153</v>
      </c>
      <c r="I526" s="24"/>
      <c r="J526" s="24" t="s">
        <v>1156</v>
      </c>
      <c r="K526" s="77" t="str">
        <f>IF(ISERROR(VLOOKUP($B526&amp;" "&amp;$L526,Zoznamy!$AB$4:$AC$16,2,FALSE)),"",VLOOKUP($B526&amp;" "&amp;$L526,Zoznamy!$AB$4:$AC$16,2,FALSE))</f>
        <v/>
      </c>
      <c r="L526" s="24" t="str">
        <f>IF(ISERROR(VLOOKUP($J526,Zoznamy!$L$4:$M$7,2,FALSE)),"",VLOOKUP($J526,Zoznamy!$L$4:$M$7,2,FALSE))</f>
        <v/>
      </c>
      <c r="M526" s="24" t="str">
        <f t="shared" si="9"/>
        <v/>
      </c>
      <c r="N526" s="72" t="str">
        <f>IF(C526="nie",VLOOKUP(B526,Zoznamy!$R$4:$Z$17,9, FALSE),"Vlož hodnotu emisií")</f>
        <v>Vlož hodnotu emisií</v>
      </c>
      <c r="O526" s="123" t="str">
        <f>IF(ISERROR(VLOOKUP($E526,Zoznamy!$T$4:$Y$44,5,FALSE)),"",VLOOKUP($E526,Zoznamy!$T$4:$Y$44,5,FALSE))</f>
        <v/>
      </c>
      <c r="P526" s="32" t="str">
        <f>IF(ISERROR(VLOOKUP($E526,Zoznamy!$T$4:$Y$44,6,FALSE)),"",VLOOKUP($E526,Zoznamy!$T$4:$Y$44,6,FALSE))</f>
        <v/>
      </c>
    </row>
    <row r="527" spans="1:16" x14ac:dyDescent="0.25">
      <c r="A527" s="12"/>
      <c r="B527" s="18" t="s">
        <v>1119</v>
      </c>
      <c r="C527" s="32" t="s">
        <v>1185</v>
      </c>
      <c r="D527" s="14" t="str">
        <f>IF(ISERROR(VLOOKUP($B527,Zoznamy!$R$4:$S$16,2,FALSE)),"",VLOOKUP($B527,Zoznamy!$R$4:$S$16,2,FALSE))</f>
        <v/>
      </c>
      <c r="E527" s="18" t="s">
        <v>1187</v>
      </c>
      <c r="F527" s="18" t="s">
        <v>1259</v>
      </c>
      <c r="G527" s="12" t="s">
        <v>1153</v>
      </c>
      <c r="H527" s="12" t="s">
        <v>1153</v>
      </c>
      <c r="I527" s="24"/>
      <c r="J527" s="24" t="s">
        <v>1156</v>
      </c>
      <c r="K527" s="77" t="str">
        <f>IF(ISERROR(VLOOKUP($B527&amp;" "&amp;$L527,Zoznamy!$AB$4:$AC$16,2,FALSE)),"",VLOOKUP($B527&amp;" "&amp;$L527,Zoznamy!$AB$4:$AC$16,2,FALSE))</f>
        <v/>
      </c>
      <c r="L527" s="24" t="str">
        <f>IF(ISERROR(VLOOKUP($J527,Zoznamy!$L$4:$M$7,2,FALSE)),"",VLOOKUP($J527,Zoznamy!$L$4:$M$7,2,FALSE))</f>
        <v/>
      </c>
      <c r="M527" s="24" t="str">
        <f t="shared" si="9"/>
        <v/>
      </c>
      <c r="N527" s="72" t="str">
        <f>IF(C527="nie",VLOOKUP(B527,Zoznamy!$R$4:$Z$17,9, FALSE),"Vlož hodnotu emisií")</f>
        <v>Vlož hodnotu emisií</v>
      </c>
      <c r="O527" s="123" t="str">
        <f>IF(ISERROR(VLOOKUP($E527,Zoznamy!$T$4:$Y$44,5,FALSE)),"",VLOOKUP($E527,Zoznamy!$T$4:$Y$44,5,FALSE))</f>
        <v/>
      </c>
      <c r="P527" s="32" t="str">
        <f>IF(ISERROR(VLOOKUP($E527,Zoznamy!$T$4:$Y$44,6,FALSE)),"",VLOOKUP($E527,Zoznamy!$T$4:$Y$44,6,FALSE))</f>
        <v/>
      </c>
    </row>
    <row r="528" spans="1:16" x14ac:dyDescent="0.25">
      <c r="A528" s="12"/>
      <c r="B528" s="18" t="s">
        <v>1119</v>
      </c>
      <c r="C528" s="32" t="s">
        <v>1185</v>
      </c>
      <c r="D528" s="14" t="str">
        <f>IF(ISERROR(VLOOKUP($B528,Zoznamy!$R$4:$S$16,2,FALSE)),"",VLOOKUP($B528,Zoznamy!$R$4:$S$16,2,FALSE))</f>
        <v/>
      </c>
      <c r="E528" s="18" t="s">
        <v>1187</v>
      </c>
      <c r="F528" s="18" t="s">
        <v>1259</v>
      </c>
      <c r="G528" s="12" t="s">
        <v>1153</v>
      </c>
      <c r="H528" s="12" t="s">
        <v>1153</v>
      </c>
      <c r="I528" s="24"/>
      <c r="J528" s="24" t="s">
        <v>1156</v>
      </c>
      <c r="K528" s="77" t="str">
        <f>IF(ISERROR(VLOOKUP($B528&amp;" "&amp;$L528,Zoznamy!$AB$4:$AC$16,2,FALSE)),"",VLOOKUP($B528&amp;" "&amp;$L528,Zoznamy!$AB$4:$AC$16,2,FALSE))</f>
        <v/>
      </c>
      <c r="L528" s="24" t="str">
        <f>IF(ISERROR(VLOOKUP($J528,Zoznamy!$L$4:$M$7,2,FALSE)),"",VLOOKUP($J528,Zoznamy!$L$4:$M$7,2,FALSE))</f>
        <v/>
      </c>
      <c r="M528" s="24" t="str">
        <f t="shared" si="9"/>
        <v/>
      </c>
      <c r="N528" s="72" t="str">
        <f>IF(C528="nie",VLOOKUP(B528,Zoznamy!$R$4:$Z$17,9, FALSE),"Vlož hodnotu emisií")</f>
        <v>Vlož hodnotu emisií</v>
      </c>
      <c r="O528" s="123" t="str">
        <f>IF(ISERROR(VLOOKUP($E528,Zoznamy!$T$4:$Y$44,5,FALSE)),"",VLOOKUP($E528,Zoznamy!$T$4:$Y$44,5,FALSE))</f>
        <v/>
      </c>
      <c r="P528" s="32" t="str">
        <f>IF(ISERROR(VLOOKUP($E528,Zoznamy!$T$4:$Y$44,6,FALSE)),"",VLOOKUP($E528,Zoznamy!$T$4:$Y$44,6,FALSE))</f>
        <v/>
      </c>
    </row>
    <row r="529" spans="1:16" x14ac:dyDescent="0.25">
      <c r="A529" s="12"/>
      <c r="B529" s="18" t="s">
        <v>1119</v>
      </c>
      <c r="C529" s="32" t="s">
        <v>1185</v>
      </c>
      <c r="D529" s="14" t="str">
        <f>IF(ISERROR(VLOOKUP($B529,Zoznamy!$R$4:$S$16,2,FALSE)),"",VLOOKUP($B529,Zoznamy!$R$4:$S$16,2,FALSE))</f>
        <v/>
      </c>
      <c r="E529" s="18" t="s">
        <v>1187</v>
      </c>
      <c r="F529" s="18" t="s">
        <v>1259</v>
      </c>
      <c r="G529" s="12" t="s">
        <v>1153</v>
      </c>
      <c r="H529" s="12" t="s">
        <v>1153</v>
      </c>
      <c r="I529" s="24"/>
      <c r="J529" s="24" t="s">
        <v>1156</v>
      </c>
      <c r="K529" s="77" t="str">
        <f>IF(ISERROR(VLOOKUP($B529&amp;" "&amp;$L529,Zoznamy!$AB$4:$AC$16,2,FALSE)),"",VLOOKUP($B529&amp;" "&amp;$L529,Zoznamy!$AB$4:$AC$16,2,FALSE))</f>
        <v/>
      </c>
      <c r="L529" s="24" t="str">
        <f>IF(ISERROR(VLOOKUP($J529,Zoznamy!$L$4:$M$7,2,FALSE)),"",VLOOKUP($J529,Zoznamy!$L$4:$M$7,2,FALSE))</f>
        <v/>
      </c>
      <c r="M529" s="24" t="str">
        <f t="shared" si="9"/>
        <v/>
      </c>
      <c r="N529" s="72" t="str">
        <f>IF(C529="nie",VLOOKUP(B529,Zoznamy!$R$4:$Z$17,9, FALSE),"Vlož hodnotu emisií")</f>
        <v>Vlož hodnotu emisií</v>
      </c>
      <c r="O529" s="123" t="str">
        <f>IF(ISERROR(VLOOKUP($E529,Zoznamy!$T$4:$Y$44,5,FALSE)),"",VLOOKUP($E529,Zoznamy!$T$4:$Y$44,5,FALSE))</f>
        <v/>
      </c>
      <c r="P529" s="32" t="str">
        <f>IF(ISERROR(VLOOKUP($E529,Zoznamy!$T$4:$Y$44,6,FALSE)),"",VLOOKUP($E529,Zoznamy!$T$4:$Y$44,6,FALSE))</f>
        <v/>
      </c>
    </row>
    <row r="530" spans="1:16" x14ac:dyDescent="0.25">
      <c r="A530" s="12"/>
      <c r="B530" s="18" t="s">
        <v>1119</v>
      </c>
      <c r="C530" s="32" t="s">
        <v>1185</v>
      </c>
      <c r="D530" s="14" t="str">
        <f>IF(ISERROR(VLOOKUP($B530,Zoznamy!$R$4:$S$16,2,FALSE)),"",VLOOKUP($B530,Zoznamy!$R$4:$S$16,2,FALSE))</f>
        <v/>
      </c>
      <c r="E530" s="18" t="s">
        <v>1187</v>
      </c>
      <c r="F530" s="18" t="s">
        <v>1259</v>
      </c>
      <c r="G530" s="12" t="s">
        <v>1153</v>
      </c>
      <c r="H530" s="12" t="s">
        <v>1153</v>
      </c>
      <c r="I530" s="24"/>
      <c r="J530" s="24" t="s">
        <v>1156</v>
      </c>
      <c r="K530" s="77" t="str">
        <f>IF(ISERROR(VLOOKUP($B530&amp;" "&amp;$L530,Zoznamy!$AB$4:$AC$16,2,FALSE)),"",VLOOKUP($B530&amp;" "&amp;$L530,Zoznamy!$AB$4:$AC$16,2,FALSE))</f>
        <v/>
      </c>
      <c r="L530" s="24" t="str">
        <f>IF(ISERROR(VLOOKUP($J530,Zoznamy!$L$4:$M$7,2,FALSE)),"",VLOOKUP($J530,Zoznamy!$L$4:$M$7,2,FALSE))</f>
        <v/>
      </c>
      <c r="M530" s="24" t="str">
        <f t="shared" si="9"/>
        <v/>
      </c>
      <c r="N530" s="72" t="str">
        <f>IF(C530="nie",VLOOKUP(B530,Zoznamy!$R$4:$Z$17,9, FALSE),"Vlož hodnotu emisií")</f>
        <v>Vlož hodnotu emisií</v>
      </c>
      <c r="O530" s="123" t="str">
        <f>IF(ISERROR(VLOOKUP($E530,Zoznamy!$T$4:$Y$44,5,FALSE)),"",VLOOKUP($E530,Zoznamy!$T$4:$Y$44,5,FALSE))</f>
        <v/>
      </c>
      <c r="P530" s="32" t="str">
        <f>IF(ISERROR(VLOOKUP($E530,Zoznamy!$T$4:$Y$44,6,FALSE)),"",VLOOKUP($E530,Zoznamy!$T$4:$Y$44,6,FALSE))</f>
        <v/>
      </c>
    </row>
    <row r="531" spans="1:16" x14ac:dyDescent="0.25">
      <c r="A531" s="12"/>
      <c r="B531" s="18" t="s">
        <v>1119</v>
      </c>
      <c r="C531" s="32" t="s">
        <v>1185</v>
      </c>
      <c r="D531" s="14" t="str">
        <f>IF(ISERROR(VLOOKUP($B531,Zoznamy!$R$4:$S$16,2,FALSE)),"",VLOOKUP($B531,Zoznamy!$R$4:$S$16,2,FALSE))</f>
        <v/>
      </c>
      <c r="E531" s="18" t="s">
        <v>1187</v>
      </c>
      <c r="F531" s="18" t="s">
        <v>1259</v>
      </c>
      <c r="G531" s="12" t="s">
        <v>1153</v>
      </c>
      <c r="H531" s="12" t="s">
        <v>1153</v>
      </c>
      <c r="I531" s="24"/>
      <c r="J531" s="24" t="s">
        <v>1156</v>
      </c>
      <c r="K531" s="77" t="str">
        <f>IF(ISERROR(VLOOKUP($B531&amp;" "&amp;$L531,Zoznamy!$AB$4:$AC$16,2,FALSE)),"",VLOOKUP($B531&amp;" "&amp;$L531,Zoznamy!$AB$4:$AC$16,2,FALSE))</f>
        <v/>
      </c>
      <c r="L531" s="24" t="str">
        <f>IF(ISERROR(VLOOKUP($J531,Zoznamy!$L$4:$M$7,2,FALSE)),"",VLOOKUP($J531,Zoznamy!$L$4:$M$7,2,FALSE))</f>
        <v/>
      </c>
      <c r="M531" s="24" t="str">
        <f t="shared" si="9"/>
        <v/>
      </c>
      <c r="N531" s="72" t="str">
        <f>IF(C531="nie",VLOOKUP(B531,Zoznamy!$R$4:$Z$17,9, FALSE),"Vlož hodnotu emisií")</f>
        <v>Vlož hodnotu emisií</v>
      </c>
      <c r="O531" s="123" t="str">
        <f>IF(ISERROR(VLOOKUP($E531,Zoznamy!$T$4:$Y$44,5,FALSE)),"",VLOOKUP($E531,Zoznamy!$T$4:$Y$44,5,FALSE))</f>
        <v/>
      </c>
      <c r="P531" s="32" t="str">
        <f>IF(ISERROR(VLOOKUP($E531,Zoznamy!$T$4:$Y$44,6,FALSE)),"",VLOOKUP($E531,Zoznamy!$T$4:$Y$44,6,FALSE))</f>
        <v/>
      </c>
    </row>
    <row r="532" spans="1:16" x14ac:dyDescent="0.25">
      <c r="A532" s="12"/>
      <c r="B532" s="18" t="s">
        <v>1119</v>
      </c>
      <c r="C532" s="32" t="s">
        <v>1185</v>
      </c>
      <c r="D532" s="14" t="str">
        <f>IF(ISERROR(VLOOKUP($B532,Zoznamy!$R$4:$S$16,2,FALSE)),"",VLOOKUP($B532,Zoznamy!$R$4:$S$16,2,FALSE))</f>
        <v/>
      </c>
      <c r="E532" s="18" t="s">
        <v>1187</v>
      </c>
      <c r="F532" s="18" t="s">
        <v>1259</v>
      </c>
      <c r="G532" s="12" t="s">
        <v>1153</v>
      </c>
      <c r="H532" s="12" t="s">
        <v>1153</v>
      </c>
      <c r="I532" s="24"/>
      <c r="J532" s="24" t="s">
        <v>1156</v>
      </c>
      <c r="K532" s="77" t="str">
        <f>IF(ISERROR(VLOOKUP($B532&amp;" "&amp;$L532,Zoznamy!$AB$4:$AC$16,2,FALSE)),"",VLOOKUP($B532&amp;" "&amp;$L532,Zoznamy!$AB$4:$AC$16,2,FALSE))</f>
        <v/>
      </c>
      <c r="L532" s="24" t="str">
        <f>IF(ISERROR(VLOOKUP($J532,Zoznamy!$L$4:$M$7,2,FALSE)),"",VLOOKUP($J532,Zoznamy!$L$4:$M$7,2,FALSE))</f>
        <v/>
      </c>
      <c r="M532" s="24" t="str">
        <f t="shared" si="9"/>
        <v/>
      </c>
      <c r="N532" s="72" t="str">
        <f>IF(C532="nie",VLOOKUP(B532,Zoznamy!$R$4:$Z$17,9, FALSE),"Vlož hodnotu emisií")</f>
        <v>Vlož hodnotu emisií</v>
      </c>
      <c r="O532" s="123" t="str">
        <f>IF(ISERROR(VLOOKUP($E532,Zoznamy!$T$4:$Y$44,5,FALSE)),"",VLOOKUP($E532,Zoznamy!$T$4:$Y$44,5,FALSE))</f>
        <v/>
      </c>
      <c r="P532" s="32" t="str">
        <f>IF(ISERROR(VLOOKUP($E532,Zoznamy!$T$4:$Y$44,6,FALSE)),"",VLOOKUP($E532,Zoznamy!$T$4:$Y$44,6,FALSE))</f>
        <v/>
      </c>
    </row>
    <row r="533" spans="1:16" x14ac:dyDescent="0.25">
      <c r="A533" s="12"/>
      <c r="B533" s="18" t="s">
        <v>1119</v>
      </c>
      <c r="C533" s="32" t="s">
        <v>1185</v>
      </c>
      <c r="D533" s="14" t="str">
        <f>IF(ISERROR(VLOOKUP($B533,Zoznamy!$R$4:$S$16,2,FALSE)),"",VLOOKUP($B533,Zoznamy!$R$4:$S$16,2,FALSE))</f>
        <v/>
      </c>
      <c r="E533" s="18" t="s">
        <v>1187</v>
      </c>
      <c r="F533" s="18" t="s">
        <v>1259</v>
      </c>
      <c r="G533" s="12" t="s">
        <v>1153</v>
      </c>
      <c r="H533" s="12" t="s">
        <v>1153</v>
      </c>
      <c r="I533" s="24"/>
      <c r="J533" s="24" t="s">
        <v>1156</v>
      </c>
      <c r="K533" s="77" t="str">
        <f>IF(ISERROR(VLOOKUP($B533&amp;" "&amp;$L533,Zoznamy!$AB$4:$AC$16,2,FALSE)),"",VLOOKUP($B533&amp;" "&amp;$L533,Zoznamy!$AB$4:$AC$16,2,FALSE))</f>
        <v/>
      </c>
      <c r="L533" s="24" t="str">
        <f>IF(ISERROR(VLOOKUP($J533,Zoznamy!$L$4:$M$7,2,FALSE)),"",VLOOKUP($J533,Zoznamy!$L$4:$M$7,2,FALSE))</f>
        <v/>
      </c>
      <c r="M533" s="24" t="str">
        <f t="shared" si="9"/>
        <v/>
      </c>
      <c r="N533" s="72" t="str">
        <f>IF(C533="nie",VLOOKUP(B533,Zoznamy!$R$4:$Z$17,9, FALSE),"Vlož hodnotu emisií")</f>
        <v>Vlož hodnotu emisií</v>
      </c>
      <c r="O533" s="123" t="str">
        <f>IF(ISERROR(VLOOKUP($E533,Zoznamy!$T$4:$Y$44,5,FALSE)),"",VLOOKUP($E533,Zoznamy!$T$4:$Y$44,5,FALSE))</f>
        <v/>
      </c>
      <c r="P533" s="32" t="str">
        <f>IF(ISERROR(VLOOKUP($E533,Zoznamy!$T$4:$Y$44,6,FALSE)),"",VLOOKUP($E533,Zoznamy!$T$4:$Y$44,6,FALSE))</f>
        <v/>
      </c>
    </row>
    <row r="534" spans="1:16" x14ac:dyDescent="0.25">
      <c r="A534" s="12"/>
      <c r="B534" s="18" t="s">
        <v>1119</v>
      </c>
      <c r="C534" s="32" t="s">
        <v>1185</v>
      </c>
      <c r="D534" s="14" t="str">
        <f>IF(ISERROR(VLOOKUP($B534,Zoznamy!$R$4:$S$16,2,FALSE)),"",VLOOKUP($B534,Zoznamy!$R$4:$S$16,2,FALSE))</f>
        <v/>
      </c>
      <c r="E534" s="18" t="s">
        <v>1187</v>
      </c>
      <c r="F534" s="18" t="s">
        <v>1259</v>
      </c>
      <c r="G534" s="12" t="s">
        <v>1153</v>
      </c>
      <c r="H534" s="12" t="s">
        <v>1153</v>
      </c>
      <c r="I534" s="24"/>
      <c r="J534" s="24" t="s">
        <v>1156</v>
      </c>
      <c r="K534" s="77" t="str">
        <f>IF(ISERROR(VLOOKUP($B534&amp;" "&amp;$L534,Zoznamy!$AB$4:$AC$16,2,FALSE)),"",VLOOKUP($B534&amp;" "&amp;$L534,Zoznamy!$AB$4:$AC$16,2,FALSE))</f>
        <v/>
      </c>
      <c r="L534" s="24" t="str">
        <f>IF(ISERROR(VLOOKUP($J534,Zoznamy!$L$4:$M$7,2,FALSE)),"",VLOOKUP($J534,Zoznamy!$L$4:$M$7,2,FALSE))</f>
        <v/>
      </c>
      <c r="M534" s="24" t="str">
        <f t="shared" si="9"/>
        <v/>
      </c>
      <c r="N534" s="72" t="str">
        <f>IF(C534="nie",VLOOKUP(B534,Zoznamy!$R$4:$Z$17,9, FALSE),"Vlož hodnotu emisií")</f>
        <v>Vlož hodnotu emisií</v>
      </c>
      <c r="O534" s="123" t="str">
        <f>IF(ISERROR(VLOOKUP($E534,Zoznamy!$T$4:$Y$44,5,FALSE)),"",VLOOKUP($E534,Zoznamy!$T$4:$Y$44,5,FALSE))</f>
        <v/>
      </c>
      <c r="P534" s="32" t="str">
        <f>IF(ISERROR(VLOOKUP($E534,Zoznamy!$T$4:$Y$44,6,FALSE)),"",VLOOKUP($E534,Zoznamy!$T$4:$Y$44,6,FALSE))</f>
        <v/>
      </c>
    </row>
    <row r="535" spans="1:16" x14ac:dyDescent="0.25">
      <c r="A535" s="12"/>
      <c r="B535" s="18" t="s">
        <v>1119</v>
      </c>
      <c r="C535" s="32" t="s">
        <v>1185</v>
      </c>
      <c r="D535" s="14" t="str">
        <f>IF(ISERROR(VLOOKUP($B535,Zoznamy!$R$4:$S$16,2,FALSE)),"",VLOOKUP($B535,Zoznamy!$R$4:$S$16,2,FALSE))</f>
        <v/>
      </c>
      <c r="E535" s="18" t="s">
        <v>1187</v>
      </c>
      <c r="F535" s="18" t="s">
        <v>1259</v>
      </c>
      <c r="G535" s="12" t="s">
        <v>1153</v>
      </c>
      <c r="H535" s="12" t="s">
        <v>1153</v>
      </c>
      <c r="I535" s="24"/>
      <c r="J535" s="24" t="s">
        <v>1156</v>
      </c>
      <c r="K535" s="77" t="str">
        <f>IF(ISERROR(VLOOKUP($B535&amp;" "&amp;$L535,Zoznamy!$AB$4:$AC$16,2,FALSE)),"",VLOOKUP($B535&amp;" "&amp;$L535,Zoznamy!$AB$4:$AC$16,2,FALSE))</f>
        <v/>
      </c>
      <c r="L535" s="24" t="str">
        <f>IF(ISERROR(VLOOKUP($J535,Zoznamy!$L$4:$M$7,2,FALSE)),"",VLOOKUP($J535,Zoznamy!$L$4:$M$7,2,FALSE))</f>
        <v/>
      </c>
      <c r="M535" s="24" t="str">
        <f t="shared" si="9"/>
        <v/>
      </c>
      <c r="N535" s="72" t="str">
        <f>IF(C535="nie",VLOOKUP(B535,Zoznamy!$R$4:$Z$17,9, FALSE),"Vlož hodnotu emisií")</f>
        <v>Vlož hodnotu emisií</v>
      </c>
      <c r="O535" s="123" t="str">
        <f>IF(ISERROR(VLOOKUP($E535,Zoznamy!$T$4:$Y$44,5,FALSE)),"",VLOOKUP($E535,Zoznamy!$T$4:$Y$44,5,FALSE))</f>
        <v/>
      </c>
      <c r="P535" s="32" t="str">
        <f>IF(ISERROR(VLOOKUP($E535,Zoznamy!$T$4:$Y$44,6,FALSE)),"",VLOOKUP($E535,Zoznamy!$T$4:$Y$44,6,FALSE))</f>
        <v/>
      </c>
    </row>
    <row r="536" spans="1:16" x14ac:dyDescent="0.25">
      <c r="A536" s="12"/>
      <c r="B536" s="18" t="s">
        <v>1119</v>
      </c>
      <c r="C536" s="32" t="s">
        <v>1185</v>
      </c>
      <c r="D536" s="14" t="str">
        <f>IF(ISERROR(VLOOKUP($B536,Zoznamy!$R$4:$S$16,2,FALSE)),"",VLOOKUP($B536,Zoznamy!$R$4:$S$16,2,FALSE))</f>
        <v/>
      </c>
      <c r="E536" s="18" t="s">
        <v>1187</v>
      </c>
      <c r="F536" s="18" t="s">
        <v>1259</v>
      </c>
      <c r="G536" s="12" t="s">
        <v>1153</v>
      </c>
      <c r="H536" s="12" t="s">
        <v>1153</v>
      </c>
      <c r="I536" s="24"/>
      <c r="J536" s="24" t="s">
        <v>1156</v>
      </c>
      <c r="K536" s="77" t="str">
        <f>IF(ISERROR(VLOOKUP($B536&amp;" "&amp;$L536,Zoznamy!$AB$4:$AC$16,2,FALSE)),"",VLOOKUP($B536&amp;" "&amp;$L536,Zoznamy!$AB$4:$AC$16,2,FALSE))</f>
        <v/>
      </c>
      <c r="L536" s="24" t="str">
        <f>IF(ISERROR(VLOOKUP($J536,Zoznamy!$L$4:$M$7,2,FALSE)),"",VLOOKUP($J536,Zoznamy!$L$4:$M$7,2,FALSE))</f>
        <v/>
      </c>
      <c r="M536" s="24" t="str">
        <f t="shared" si="9"/>
        <v/>
      </c>
      <c r="N536" s="72" t="str">
        <f>IF(C536="nie",VLOOKUP(B536,Zoznamy!$R$4:$Z$17,9, FALSE),"Vlož hodnotu emisií")</f>
        <v>Vlož hodnotu emisií</v>
      </c>
      <c r="O536" s="123" t="str">
        <f>IF(ISERROR(VLOOKUP($E536,Zoznamy!$T$4:$Y$44,5,FALSE)),"",VLOOKUP($E536,Zoznamy!$T$4:$Y$44,5,FALSE))</f>
        <v/>
      </c>
      <c r="P536" s="32" t="str">
        <f>IF(ISERROR(VLOOKUP($E536,Zoznamy!$T$4:$Y$44,6,FALSE)),"",VLOOKUP($E536,Zoznamy!$T$4:$Y$44,6,FALSE))</f>
        <v/>
      </c>
    </row>
    <row r="537" spans="1:16" x14ac:dyDescent="0.25">
      <c r="A537" s="12"/>
      <c r="B537" s="18" t="s">
        <v>1119</v>
      </c>
      <c r="C537" s="32" t="s">
        <v>1185</v>
      </c>
      <c r="D537" s="14" t="str">
        <f>IF(ISERROR(VLOOKUP($B537,Zoznamy!$R$4:$S$16,2,FALSE)),"",VLOOKUP($B537,Zoznamy!$R$4:$S$16,2,FALSE))</f>
        <v/>
      </c>
      <c r="E537" s="18" t="s">
        <v>1187</v>
      </c>
      <c r="F537" s="18" t="s">
        <v>1259</v>
      </c>
      <c r="G537" s="12" t="s">
        <v>1153</v>
      </c>
      <c r="H537" s="12" t="s">
        <v>1153</v>
      </c>
      <c r="I537" s="24"/>
      <c r="J537" s="24" t="s">
        <v>1156</v>
      </c>
      <c r="K537" s="77" t="str">
        <f>IF(ISERROR(VLOOKUP($B537&amp;" "&amp;$L537,Zoznamy!$AB$4:$AC$16,2,FALSE)),"",VLOOKUP($B537&amp;" "&amp;$L537,Zoznamy!$AB$4:$AC$16,2,FALSE))</f>
        <v/>
      </c>
      <c r="L537" s="24" t="str">
        <f>IF(ISERROR(VLOOKUP($J537,Zoznamy!$L$4:$M$7,2,FALSE)),"",VLOOKUP($J537,Zoznamy!$L$4:$M$7,2,FALSE))</f>
        <v/>
      </c>
      <c r="M537" s="24" t="str">
        <f t="shared" si="9"/>
        <v/>
      </c>
      <c r="N537" s="72" t="str">
        <f>IF(C537="nie",VLOOKUP(B537,Zoznamy!$R$4:$Z$17,9, FALSE),"Vlož hodnotu emisií")</f>
        <v>Vlož hodnotu emisií</v>
      </c>
      <c r="O537" s="123" t="str">
        <f>IF(ISERROR(VLOOKUP($E537,Zoznamy!$T$4:$Y$44,5,FALSE)),"",VLOOKUP($E537,Zoznamy!$T$4:$Y$44,5,FALSE))</f>
        <v/>
      </c>
      <c r="P537" s="32" t="str">
        <f>IF(ISERROR(VLOOKUP($E537,Zoznamy!$T$4:$Y$44,6,FALSE)),"",VLOOKUP($E537,Zoznamy!$T$4:$Y$44,6,FALSE))</f>
        <v/>
      </c>
    </row>
    <row r="538" spans="1:16" x14ac:dyDescent="0.25">
      <c r="A538" s="12"/>
      <c r="B538" s="18" t="s">
        <v>1119</v>
      </c>
      <c r="C538" s="32" t="s">
        <v>1185</v>
      </c>
      <c r="D538" s="14" t="str">
        <f>IF(ISERROR(VLOOKUP($B538,Zoznamy!$R$4:$S$16,2,FALSE)),"",VLOOKUP($B538,Zoznamy!$R$4:$S$16,2,FALSE))</f>
        <v/>
      </c>
      <c r="E538" s="18" t="s">
        <v>1187</v>
      </c>
      <c r="F538" s="18" t="s">
        <v>1259</v>
      </c>
      <c r="G538" s="12" t="s">
        <v>1153</v>
      </c>
      <c r="H538" s="12" t="s">
        <v>1153</v>
      </c>
      <c r="I538" s="24"/>
      <c r="J538" s="24" t="s">
        <v>1156</v>
      </c>
      <c r="K538" s="77" t="str">
        <f>IF(ISERROR(VLOOKUP($B538&amp;" "&amp;$L538,Zoznamy!$AB$4:$AC$16,2,FALSE)),"",VLOOKUP($B538&amp;" "&amp;$L538,Zoznamy!$AB$4:$AC$16,2,FALSE))</f>
        <v/>
      </c>
      <c r="L538" s="24" t="str">
        <f>IF(ISERROR(VLOOKUP($J538,Zoznamy!$L$4:$M$7,2,FALSE)),"",VLOOKUP($J538,Zoznamy!$L$4:$M$7,2,FALSE))</f>
        <v/>
      </c>
      <c r="M538" s="24" t="str">
        <f t="shared" si="9"/>
        <v/>
      </c>
      <c r="N538" s="72" t="str">
        <f>IF(C538="nie",VLOOKUP(B538,Zoznamy!$R$4:$Z$17,9, FALSE),"Vlož hodnotu emisií")</f>
        <v>Vlož hodnotu emisií</v>
      </c>
      <c r="O538" s="123" t="str">
        <f>IF(ISERROR(VLOOKUP($E538,Zoznamy!$T$4:$Y$44,5,FALSE)),"",VLOOKUP($E538,Zoznamy!$T$4:$Y$44,5,FALSE))</f>
        <v/>
      </c>
      <c r="P538" s="32" t="str">
        <f>IF(ISERROR(VLOOKUP($E538,Zoznamy!$T$4:$Y$44,6,FALSE)),"",VLOOKUP($E538,Zoznamy!$T$4:$Y$44,6,FALSE))</f>
        <v/>
      </c>
    </row>
    <row r="539" spans="1:16" x14ac:dyDescent="0.25">
      <c r="A539" s="12"/>
      <c r="B539" s="18" t="s">
        <v>1119</v>
      </c>
      <c r="C539" s="32" t="s">
        <v>1185</v>
      </c>
      <c r="D539" s="14" t="str">
        <f>IF(ISERROR(VLOOKUP($B539,Zoznamy!$R$4:$S$16,2,FALSE)),"",VLOOKUP($B539,Zoznamy!$R$4:$S$16,2,FALSE))</f>
        <v/>
      </c>
      <c r="E539" s="18" t="s">
        <v>1187</v>
      </c>
      <c r="F539" s="18" t="s">
        <v>1259</v>
      </c>
      <c r="G539" s="12" t="s">
        <v>1153</v>
      </c>
      <c r="H539" s="12" t="s">
        <v>1153</v>
      </c>
      <c r="I539" s="24"/>
      <c r="J539" s="24" t="s">
        <v>1156</v>
      </c>
      <c r="K539" s="77" t="str">
        <f>IF(ISERROR(VLOOKUP($B539&amp;" "&amp;$L539,Zoznamy!$AB$4:$AC$16,2,FALSE)),"",VLOOKUP($B539&amp;" "&amp;$L539,Zoznamy!$AB$4:$AC$16,2,FALSE))</f>
        <v/>
      </c>
      <c r="L539" s="24" t="str">
        <f>IF(ISERROR(VLOOKUP($J539,Zoznamy!$L$4:$M$7,2,FALSE)),"",VLOOKUP($J539,Zoznamy!$L$4:$M$7,2,FALSE))</f>
        <v/>
      </c>
      <c r="M539" s="24" t="str">
        <f t="shared" si="9"/>
        <v/>
      </c>
      <c r="N539" s="72" t="str">
        <f>IF(C539="nie",VLOOKUP(B539,Zoznamy!$R$4:$Z$17,9, FALSE),"Vlož hodnotu emisií")</f>
        <v>Vlož hodnotu emisií</v>
      </c>
      <c r="O539" s="123" t="str">
        <f>IF(ISERROR(VLOOKUP($E539,Zoznamy!$T$4:$Y$44,5,FALSE)),"",VLOOKUP($E539,Zoznamy!$T$4:$Y$44,5,FALSE))</f>
        <v/>
      </c>
      <c r="P539" s="32" t="str">
        <f>IF(ISERROR(VLOOKUP($E539,Zoznamy!$T$4:$Y$44,6,FALSE)),"",VLOOKUP($E539,Zoznamy!$T$4:$Y$44,6,FALSE))</f>
        <v/>
      </c>
    </row>
    <row r="540" spans="1:16" x14ac:dyDescent="0.25">
      <c r="A540" s="12"/>
      <c r="B540" s="18" t="s">
        <v>1119</v>
      </c>
      <c r="C540" s="32" t="s">
        <v>1185</v>
      </c>
      <c r="D540" s="14" t="str">
        <f>IF(ISERROR(VLOOKUP($B540,Zoznamy!$R$4:$S$16,2,FALSE)),"",VLOOKUP($B540,Zoznamy!$R$4:$S$16,2,FALSE))</f>
        <v/>
      </c>
      <c r="E540" s="18" t="s">
        <v>1187</v>
      </c>
      <c r="F540" s="18" t="s">
        <v>1259</v>
      </c>
      <c r="G540" s="12" t="s">
        <v>1153</v>
      </c>
      <c r="H540" s="12" t="s">
        <v>1153</v>
      </c>
      <c r="I540" s="24"/>
      <c r="J540" s="24" t="s">
        <v>1156</v>
      </c>
      <c r="K540" s="77" t="str">
        <f>IF(ISERROR(VLOOKUP($B540&amp;" "&amp;$L540,Zoznamy!$AB$4:$AC$16,2,FALSE)),"",VLOOKUP($B540&amp;" "&amp;$L540,Zoznamy!$AB$4:$AC$16,2,FALSE))</f>
        <v/>
      </c>
      <c r="L540" s="24" t="str">
        <f>IF(ISERROR(VLOOKUP($J540,Zoznamy!$L$4:$M$7,2,FALSE)),"",VLOOKUP($J540,Zoznamy!$L$4:$M$7,2,FALSE))</f>
        <v/>
      </c>
      <c r="M540" s="24" t="str">
        <f t="shared" si="9"/>
        <v/>
      </c>
      <c r="N540" s="72" t="str">
        <f>IF(C540="nie",VLOOKUP(B540,Zoznamy!$R$4:$Z$17,9, FALSE),"Vlož hodnotu emisií")</f>
        <v>Vlož hodnotu emisií</v>
      </c>
      <c r="O540" s="123" t="str">
        <f>IF(ISERROR(VLOOKUP($E540,Zoznamy!$T$4:$Y$44,5,FALSE)),"",VLOOKUP($E540,Zoznamy!$T$4:$Y$44,5,FALSE))</f>
        <v/>
      </c>
      <c r="P540" s="32" t="str">
        <f>IF(ISERROR(VLOOKUP($E540,Zoznamy!$T$4:$Y$44,6,FALSE)),"",VLOOKUP($E540,Zoznamy!$T$4:$Y$44,6,FALSE))</f>
        <v/>
      </c>
    </row>
    <row r="541" spans="1:16" x14ac:dyDescent="0.25">
      <c r="A541" s="12"/>
      <c r="B541" s="18" t="s">
        <v>1119</v>
      </c>
      <c r="C541" s="32" t="s">
        <v>1185</v>
      </c>
      <c r="D541" s="14" t="str">
        <f>IF(ISERROR(VLOOKUP($B541,Zoznamy!$R$4:$S$16,2,FALSE)),"",VLOOKUP($B541,Zoznamy!$R$4:$S$16,2,FALSE))</f>
        <v/>
      </c>
      <c r="E541" s="18" t="s">
        <v>1187</v>
      </c>
      <c r="F541" s="18" t="s">
        <v>1259</v>
      </c>
      <c r="G541" s="12" t="s">
        <v>1153</v>
      </c>
      <c r="H541" s="12" t="s">
        <v>1153</v>
      </c>
      <c r="I541" s="24"/>
      <c r="J541" s="24" t="s">
        <v>1156</v>
      </c>
      <c r="K541" s="77" t="str">
        <f>IF(ISERROR(VLOOKUP($B541&amp;" "&amp;$L541,Zoznamy!$AB$4:$AC$16,2,FALSE)),"",VLOOKUP($B541&amp;" "&amp;$L541,Zoznamy!$AB$4:$AC$16,2,FALSE))</f>
        <v/>
      </c>
      <c r="L541" s="24" t="str">
        <f>IF(ISERROR(VLOOKUP($J541,Zoznamy!$L$4:$M$7,2,FALSE)),"",VLOOKUP($J541,Zoznamy!$L$4:$M$7,2,FALSE))</f>
        <v/>
      </c>
      <c r="M541" s="24" t="str">
        <f t="shared" si="9"/>
        <v/>
      </c>
      <c r="N541" s="72" t="str">
        <f>IF(C541="nie",VLOOKUP(B541,Zoznamy!$R$4:$Z$17,9, FALSE),"Vlož hodnotu emisií")</f>
        <v>Vlož hodnotu emisií</v>
      </c>
      <c r="O541" s="123" t="str">
        <f>IF(ISERROR(VLOOKUP($E541,Zoznamy!$T$4:$Y$44,5,FALSE)),"",VLOOKUP($E541,Zoznamy!$T$4:$Y$44,5,FALSE))</f>
        <v/>
      </c>
      <c r="P541" s="32" t="str">
        <f>IF(ISERROR(VLOOKUP($E541,Zoznamy!$T$4:$Y$44,6,FALSE)),"",VLOOKUP($E541,Zoznamy!$T$4:$Y$44,6,FALSE))</f>
        <v/>
      </c>
    </row>
    <row r="542" spans="1:16" x14ac:dyDescent="0.25">
      <c r="A542" s="12"/>
      <c r="B542" s="18" t="s">
        <v>1119</v>
      </c>
      <c r="C542" s="32" t="s">
        <v>1185</v>
      </c>
      <c r="D542" s="14" t="str">
        <f>IF(ISERROR(VLOOKUP($B542,Zoznamy!$R$4:$S$16,2,FALSE)),"",VLOOKUP($B542,Zoznamy!$R$4:$S$16,2,FALSE))</f>
        <v/>
      </c>
      <c r="E542" s="18" t="s">
        <v>1187</v>
      </c>
      <c r="F542" s="18" t="s">
        <v>1259</v>
      </c>
      <c r="G542" s="12" t="s">
        <v>1153</v>
      </c>
      <c r="H542" s="12" t="s">
        <v>1153</v>
      </c>
      <c r="I542" s="24"/>
      <c r="J542" s="24" t="s">
        <v>1156</v>
      </c>
      <c r="K542" s="77" t="str">
        <f>IF(ISERROR(VLOOKUP($B542&amp;" "&amp;$L542,Zoznamy!$AB$4:$AC$16,2,FALSE)),"",VLOOKUP($B542&amp;" "&amp;$L542,Zoznamy!$AB$4:$AC$16,2,FALSE))</f>
        <v/>
      </c>
      <c r="L542" s="24" t="str">
        <f>IF(ISERROR(VLOOKUP($J542,Zoznamy!$L$4:$M$7,2,FALSE)),"",VLOOKUP($J542,Zoznamy!$L$4:$M$7,2,FALSE))</f>
        <v/>
      </c>
      <c r="M542" s="24" t="str">
        <f t="shared" si="9"/>
        <v/>
      </c>
      <c r="N542" s="72" t="str">
        <f>IF(C542="nie",VLOOKUP(B542,Zoznamy!$R$4:$Z$17,9, FALSE),"Vlož hodnotu emisií")</f>
        <v>Vlož hodnotu emisií</v>
      </c>
      <c r="O542" s="123" t="str">
        <f>IF(ISERROR(VLOOKUP($E542,Zoznamy!$T$4:$Y$44,5,FALSE)),"",VLOOKUP($E542,Zoznamy!$T$4:$Y$44,5,FALSE))</f>
        <v/>
      </c>
      <c r="P542" s="32" t="str">
        <f>IF(ISERROR(VLOOKUP($E542,Zoznamy!$T$4:$Y$44,6,FALSE)),"",VLOOKUP($E542,Zoznamy!$T$4:$Y$44,6,FALSE))</f>
        <v/>
      </c>
    </row>
    <row r="543" spans="1:16" x14ac:dyDescent="0.25">
      <c r="A543" s="12"/>
      <c r="B543" s="18" t="s">
        <v>1119</v>
      </c>
      <c r="C543" s="32" t="s">
        <v>1185</v>
      </c>
      <c r="D543" s="14" t="str">
        <f>IF(ISERROR(VLOOKUP($B543,Zoznamy!$R$4:$S$16,2,FALSE)),"",VLOOKUP($B543,Zoznamy!$R$4:$S$16,2,FALSE))</f>
        <v/>
      </c>
      <c r="E543" s="18" t="s">
        <v>1187</v>
      </c>
      <c r="F543" s="18" t="s">
        <v>1259</v>
      </c>
      <c r="G543" s="12" t="s">
        <v>1153</v>
      </c>
      <c r="H543" s="12" t="s">
        <v>1153</v>
      </c>
      <c r="I543" s="24"/>
      <c r="J543" s="24" t="s">
        <v>1156</v>
      </c>
      <c r="K543" s="77" t="str">
        <f>IF(ISERROR(VLOOKUP($B543&amp;" "&amp;$L543,Zoznamy!$AB$4:$AC$16,2,FALSE)),"",VLOOKUP($B543&amp;" "&amp;$L543,Zoznamy!$AB$4:$AC$16,2,FALSE))</f>
        <v/>
      </c>
      <c r="L543" s="24" t="str">
        <f>IF(ISERROR(VLOOKUP($J543,Zoznamy!$L$4:$M$7,2,FALSE)),"",VLOOKUP($J543,Zoznamy!$L$4:$M$7,2,FALSE))</f>
        <v/>
      </c>
      <c r="M543" s="24" t="str">
        <f t="shared" si="9"/>
        <v/>
      </c>
      <c r="N543" s="72" t="str">
        <f>IF(C543="nie",VLOOKUP(B543,Zoznamy!$R$4:$Z$17,9, FALSE),"Vlož hodnotu emisií")</f>
        <v>Vlož hodnotu emisií</v>
      </c>
      <c r="O543" s="123" t="str">
        <f>IF(ISERROR(VLOOKUP($E543,Zoznamy!$T$4:$Y$44,5,FALSE)),"",VLOOKUP($E543,Zoznamy!$T$4:$Y$44,5,FALSE))</f>
        <v/>
      </c>
      <c r="P543" s="32" t="str">
        <f>IF(ISERROR(VLOOKUP($E543,Zoznamy!$T$4:$Y$44,6,FALSE)),"",VLOOKUP($E543,Zoznamy!$T$4:$Y$44,6,FALSE))</f>
        <v/>
      </c>
    </row>
    <row r="544" spans="1:16" x14ac:dyDescent="0.25">
      <c r="A544" s="12"/>
      <c r="B544" s="18" t="s">
        <v>1119</v>
      </c>
      <c r="C544" s="32" t="s">
        <v>1185</v>
      </c>
      <c r="D544" s="14" t="str">
        <f>IF(ISERROR(VLOOKUP($B544,Zoznamy!$R$4:$S$16,2,FALSE)),"",VLOOKUP($B544,Zoznamy!$R$4:$S$16,2,FALSE))</f>
        <v/>
      </c>
      <c r="E544" s="18" t="s">
        <v>1187</v>
      </c>
      <c r="F544" s="18" t="s">
        <v>1259</v>
      </c>
      <c r="G544" s="12" t="s">
        <v>1153</v>
      </c>
      <c r="H544" s="12" t="s">
        <v>1153</v>
      </c>
      <c r="I544" s="24"/>
      <c r="J544" s="24" t="s">
        <v>1156</v>
      </c>
      <c r="K544" s="77" t="str">
        <f>IF(ISERROR(VLOOKUP($B544&amp;" "&amp;$L544,Zoznamy!$AB$4:$AC$16,2,FALSE)),"",VLOOKUP($B544&amp;" "&amp;$L544,Zoznamy!$AB$4:$AC$16,2,FALSE))</f>
        <v/>
      </c>
      <c r="L544" s="24" t="str">
        <f>IF(ISERROR(VLOOKUP($J544,Zoznamy!$L$4:$M$7,2,FALSE)),"",VLOOKUP($J544,Zoznamy!$L$4:$M$7,2,FALSE))</f>
        <v/>
      </c>
      <c r="M544" s="24" t="str">
        <f t="shared" si="9"/>
        <v/>
      </c>
      <c r="N544" s="72" t="str">
        <f>IF(C544="nie",VLOOKUP(B544,Zoznamy!$R$4:$Z$17,9, FALSE),"Vlož hodnotu emisií")</f>
        <v>Vlož hodnotu emisií</v>
      </c>
      <c r="O544" s="123" t="str">
        <f>IF(ISERROR(VLOOKUP($E544,Zoznamy!$T$4:$Y$44,5,FALSE)),"",VLOOKUP($E544,Zoznamy!$T$4:$Y$44,5,FALSE))</f>
        <v/>
      </c>
      <c r="P544" s="32" t="str">
        <f>IF(ISERROR(VLOOKUP($E544,Zoznamy!$T$4:$Y$44,6,FALSE)),"",VLOOKUP($E544,Zoznamy!$T$4:$Y$44,6,FALSE))</f>
        <v/>
      </c>
    </row>
    <row r="545" spans="1:16" x14ac:dyDescent="0.25">
      <c r="A545" s="12"/>
      <c r="B545" s="18" t="s">
        <v>1119</v>
      </c>
      <c r="C545" s="32" t="s">
        <v>1185</v>
      </c>
      <c r="D545" s="14" t="str">
        <f>IF(ISERROR(VLOOKUP($B545,Zoznamy!$R$4:$S$16,2,FALSE)),"",VLOOKUP($B545,Zoznamy!$R$4:$S$16,2,FALSE))</f>
        <v/>
      </c>
      <c r="E545" s="18" t="s">
        <v>1187</v>
      </c>
      <c r="F545" s="18" t="s">
        <v>1259</v>
      </c>
      <c r="G545" s="12" t="s">
        <v>1153</v>
      </c>
      <c r="H545" s="12" t="s">
        <v>1153</v>
      </c>
      <c r="I545" s="24"/>
      <c r="J545" s="24" t="s">
        <v>1156</v>
      </c>
      <c r="K545" s="77" t="str">
        <f>IF(ISERROR(VLOOKUP($B545&amp;" "&amp;$L545,Zoznamy!$AB$4:$AC$16,2,FALSE)),"",VLOOKUP($B545&amp;" "&amp;$L545,Zoznamy!$AB$4:$AC$16,2,FALSE))</f>
        <v/>
      </c>
      <c r="L545" s="24" t="str">
        <f>IF(ISERROR(VLOOKUP($J545,Zoznamy!$L$4:$M$7,2,FALSE)),"",VLOOKUP($J545,Zoznamy!$L$4:$M$7,2,FALSE))</f>
        <v/>
      </c>
      <c r="M545" s="24" t="str">
        <f t="shared" si="9"/>
        <v/>
      </c>
      <c r="N545" s="72" t="str">
        <f>IF(C545="nie",VLOOKUP(B545,Zoznamy!$R$4:$Z$17,9, FALSE),"Vlož hodnotu emisií")</f>
        <v>Vlož hodnotu emisií</v>
      </c>
      <c r="O545" s="123" t="str">
        <f>IF(ISERROR(VLOOKUP($E545,Zoznamy!$T$4:$Y$44,5,FALSE)),"",VLOOKUP($E545,Zoznamy!$T$4:$Y$44,5,FALSE))</f>
        <v/>
      </c>
      <c r="P545" s="32" t="str">
        <f>IF(ISERROR(VLOOKUP($E545,Zoznamy!$T$4:$Y$44,6,FALSE)),"",VLOOKUP($E545,Zoznamy!$T$4:$Y$44,6,FALSE))</f>
        <v/>
      </c>
    </row>
    <row r="546" spans="1:16" x14ac:dyDescent="0.25">
      <c r="A546" s="12"/>
      <c r="B546" s="18" t="s">
        <v>1119</v>
      </c>
      <c r="C546" s="32" t="s">
        <v>1185</v>
      </c>
      <c r="D546" s="14" t="str">
        <f>IF(ISERROR(VLOOKUP($B546,Zoznamy!$R$4:$S$16,2,FALSE)),"",VLOOKUP($B546,Zoznamy!$R$4:$S$16,2,FALSE))</f>
        <v/>
      </c>
      <c r="E546" s="18" t="s">
        <v>1187</v>
      </c>
      <c r="F546" s="18" t="s">
        <v>1259</v>
      </c>
      <c r="G546" s="12" t="s">
        <v>1153</v>
      </c>
      <c r="H546" s="12" t="s">
        <v>1153</v>
      </c>
      <c r="I546" s="24"/>
      <c r="J546" s="24" t="s">
        <v>1156</v>
      </c>
      <c r="K546" s="77" t="str">
        <f>IF(ISERROR(VLOOKUP($B546&amp;" "&amp;$L546,Zoznamy!$AB$4:$AC$16,2,FALSE)),"",VLOOKUP($B546&amp;" "&amp;$L546,Zoznamy!$AB$4:$AC$16,2,FALSE))</f>
        <v/>
      </c>
      <c r="L546" s="24" t="str">
        <f>IF(ISERROR(VLOOKUP($J546,Zoznamy!$L$4:$M$7,2,FALSE)),"",VLOOKUP($J546,Zoznamy!$L$4:$M$7,2,FALSE))</f>
        <v/>
      </c>
      <c r="M546" s="24" t="str">
        <f t="shared" si="9"/>
        <v/>
      </c>
      <c r="N546" s="72" t="str">
        <f>IF(C546="nie",VLOOKUP(B546,Zoznamy!$R$4:$Z$17,9, FALSE),"Vlož hodnotu emisií")</f>
        <v>Vlož hodnotu emisií</v>
      </c>
      <c r="O546" s="123" t="str">
        <f>IF(ISERROR(VLOOKUP($E546,Zoznamy!$T$4:$Y$44,5,FALSE)),"",VLOOKUP($E546,Zoznamy!$T$4:$Y$44,5,FALSE))</f>
        <v/>
      </c>
      <c r="P546" s="32" t="str">
        <f>IF(ISERROR(VLOOKUP($E546,Zoznamy!$T$4:$Y$44,6,FALSE)),"",VLOOKUP($E546,Zoznamy!$T$4:$Y$44,6,FALSE))</f>
        <v/>
      </c>
    </row>
    <row r="547" spans="1:16" x14ac:dyDescent="0.25">
      <c r="A547" s="12"/>
      <c r="B547" s="18" t="s">
        <v>1119</v>
      </c>
      <c r="C547" s="32" t="s">
        <v>1185</v>
      </c>
      <c r="D547" s="14" t="str">
        <f>IF(ISERROR(VLOOKUP($B547,Zoznamy!$R$4:$S$16,2,FALSE)),"",VLOOKUP($B547,Zoznamy!$R$4:$S$16,2,FALSE))</f>
        <v/>
      </c>
      <c r="E547" s="18" t="s">
        <v>1187</v>
      </c>
      <c r="F547" s="18" t="s">
        <v>1259</v>
      </c>
      <c r="G547" s="12" t="s">
        <v>1153</v>
      </c>
      <c r="H547" s="12" t="s">
        <v>1153</v>
      </c>
      <c r="I547" s="24"/>
      <c r="J547" s="24" t="s">
        <v>1156</v>
      </c>
      <c r="K547" s="77" t="str">
        <f>IF(ISERROR(VLOOKUP($B547&amp;" "&amp;$L547,Zoznamy!$AB$4:$AC$16,2,FALSE)),"",VLOOKUP($B547&amp;" "&amp;$L547,Zoznamy!$AB$4:$AC$16,2,FALSE))</f>
        <v/>
      </c>
      <c r="L547" s="24" t="str">
        <f>IF(ISERROR(VLOOKUP($J547,Zoznamy!$L$4:$M$7,2,FALSE)),"",VLOOKUP($J547,Zoznamy!$L$4:$M$7,2,FALSE))</f>
        <v/>
      </c>
      <c r="M547" s="24" t="str">
        <f t="shared" si="9"/>
        <v/>
      </c>
      <c r="N547" s="72" t="str">
        <f>IF(C547="nie",VLOOKUP(B547,Zoznamy!$R$4:$Z$17,9, FALSE),"Vlož hodnotu emisií")</f>
        <v>Vlož hodnotu emisií</v>
      </c>
      <c r="O547" s="123" t="str">
        <f>IF(ISERROR(VLOOKUP($E547,Zoznamy!$T$4:$Y$44,5,FALSE)),"",VLOOKUP($E547,Zoznamy!$T$4:$Y$44,5,FALSE))</f>
        <v/>
      </c>
      <c r="P547" s="32" t="str">
        <f>IF(ISERROR(VLOOKUP($E547,Zoznamy!$T$4:$Y$44,6,FALSE)),"",VLOOKUP($E547,Zoznamy!$T$4:$Y$44,6,FALSE))</f>
        <v/>
      </c>
    </row>
    <row r="548" spans="1:16" x14ac:dyDescent="0.25">
      <c r="A548" s="12"/>
      <c r="B548" s="18" t="s">
        <v>1119</v>
      </c>
      <c r="C548" s="32" t="s">
        <v>1185</v>
      </c>
      <c r="D548" s="14" t="str">
        <f>IF(ISERROR(VLOOKUP($B548,Zoznamy!$R$4:$S$16,2,FALSE)),"",VLOOKUP($B548,Zoznamy!$R$4:$S$16,2,FALSE))</f>
        <v/>
      </c>
      <c r="E548" s="18" t="s">
        <v>1187</v>
      </c>
      <c r="F548" s="18" t="s">
        <v>1259</v>
      </c>
      <c r="G548" s="12" t="s">
        <v>1153</v>
      </c>
      <c r="H548" s="12" t="s">
        <v>1153</v>
      </c>
      <c r="I548" s="24"/>
      <c r="J548" s="24" t="s">
        <v>1156</v>
      </c>
      <c r="K548" s="77" t="str">
        <f>IF(ISERROR(VLOOKUP($B548&amp;" "&amp;$L548,Zoznamy!$AB$4:$AC$16,2,FALSE)),"",VLOOKUP($B548&amp;" "&amp;$L548,Zoznamy!$AB$4:$AC$16,2,FALSE))</f>
        <v/>
      </c>
      <c r="L548" s="24" t="str">
        <f>IF(ISERROR(VLOOKUP($J548,Zoznamy!$L$4:$M$7,2,FALSE)),"",VLOOKUP($J548,Zoznamy!$L$4:$M$7,2,FALSE))</f>
        <v/>
      </c>
      <c r="M548" s="24" t="str">
        <f t="shared" si="9"/>
        <v/>
      </c>
      <c r="N548" s="72" t="str">
        <f>IF(C548="nie",VLOOKUP(B548,Zoznamy!$R$4:$Z$17,9, FALSE),"Vlož hodnotu emisií")</f>
        <v>Vlož hodnotu emisií</v>
      </c>
      <c r="O548" s="123" t="str">
        <f>IF(ISERROR(VLOOKUP($E548,Zoznamy!$T$4:$Y$44,5,FALSE)),"",VLOOKUP($E548,Zoznamy!$T$4:$Y$44,5,FALSE))</f>
        <v/>
      </c>
      <c r="P548" s="32" t="str">
        <f>IF(ISERROR(VLOOKUP($E548,Zoznamy!$T$4:$Y$44,6,FALSE)),"",VLOOKUP($E548,Zoznamy!$T$4:$Y$44,6,FALSE))</f>
        <v/>
      </c>
    </row>
    <row r="549" spans="1:16" x14ac:dyDescent="0.25">
      <c r="A549" s="12"/>
      <c r="B549" s="18" t="s">
        <v>1119</v>
      </c>
      <c r="C549" s="32" t="s">
        <v>1185</v>
      </c>
      <c r="D549" s="14" t="str">
        <f>IF(ISERROR(VLOOKUP($B549,Zoznamy!$R$4:$S$16,2,FALSE)),"",VLOOKUP($B549,Zoznamy!$R$4:$S$16,2,FALSE))</f>
        <v/>
      </c>
      <c r="E549" s="18" t="s">
        <v>1187</v>
      </c>
      <c r="F549" s="18" t="s">
        <v>1259</v>
      </c>
      <c r="G549" s="12" t="s">
        <v>1153</v>
      </c>
      <c r="H549" s="12" t="s">
        <v>1153</v>
      </c>
      <c r="I549" s="24"/>
      <c r="J549" s="24" t="s">
        <v>1156</v>
      </c>
      <c r="K549" s="77" t="str">
        <f>IF(ISERROR(VLOOKUP($B549&amp;" "&amp;$L549,Zoznamy!$AB$4:$AC$16,2,FALSE)),"",VLOOKUP($B549&amp;" "&amp;$L549,Zoznamy!$AB$4:$AC$16,2,FALSE))</f>
        <v/>
      </c>
      <c r="L549" s="24" t="str">
        <f>IF(ISERROR(VLOOKUP($J549,Zoznamy!$L$4:$M$7,2,FALSE)),"",VLOOKUP($J549,Zoznamy!$L$4:$M$7,2,FALSE))</f>
        <v/>
      </c>
      <c r="M549" s="24" t="str">
        <f t="shared" si="9"/>
        <v/>
      </c>
      <c r="N549" s="72" t="str">
        <f>IF(C549="nie",VLOOKUP(B549,Zoznamy!$R$4:$Z$17,9, FALSE),"Vlož hodnotu emisií")</f>
        <v>Vlož hodnotu emisií</v>
      </c>
      <c r="O549" s="123" t="str">
        <f>IF(ISERROR(VLOOKUP($E549,Zoznamy!$T$4:$Y$44,5,FALSE)),"",VLOOKUP($E549,Zoznamy!$T$4:$Y$44,5,FALSE))</f>
        <v/>
      </c>
      <c r="P549" s="32" t="str">
        <f>IF(ISERROR(VLOOKUP($E549,Zoznamy!$T$4:$Y$44,6,FALSE)),"",VLOOKUP($E549,Zoznamy!$T$4:$Y$44,6,FALSE))</f>
        <v/>
      </c>
    </row>
    <row r="550" spans="1:16" x14ac:dyDescent="0.25">
      <c r="A550" s="12"/>
      <c r="B550" s="18" t="s">
        <v>1119</v>
      </c>
      <c r="C550" s="32" t="s">
        <v>1185</v>
      </c>
      <c r="D550" s="14" t="str">
        <f>IF(ISERROR(VLOOKUP($B550,Zoznamy!$R$4:$S$16,2,FALSE)),"",VLOOKUP($B550,Zoznamy!$R$4:$S$16,2,FALSE))</f>
        <v/>
      </c>
      <c r="E550" s="18" t="s">
        <v>1187</v>
      </c>
      <c r="F550" s="18" t="s">
        <v>1259</v>
      </c>
      <c r="G550" s="12" t="s">
        <v>1153</v>
      </c>
      <c r="H550" s="12" t="s">
        <v>1153</v>
      </c>
      <c r="I550" s="24"/>
      <c r="J550" s="24" t="s">
        <v>1156</v>
      </c>
      <c r="K550" s="77" t="str">
        <f>IF(ISERROR(VLOOKUP($B550&amp;" "&amp;$L550,Zoznamy!$AB$4:$AC$16,2,FALSE)),"",VLOOKUP($B550&amp;" "&amp;$L550,Zoznamy!$AB$4:$AC$16,2,FALSE))</f>
        <v/>
      </c>
      <c r="L550" s="24" t="str">
        <f>IF(ISERROR(VLOOKUP($J550,Zoznamy!$L$4:$M$7,2,FALSE)),"",VLOOKUP($J550,Zoznamy!$L$4:$M$7,2,FALSE))</f>
        <v/>
      </c>
      <c r="M550" s="24" t="str">
        <f t="shared" si="9"/>
        <v/>
      </c>
      <c r="N550" s="72" t="str">
        <f>IF(C550="nie",VLOOKUP(B550,Zoznamy!$R$4:$Z$17,9, FALSE),"Vlož hodnotu emisií")</f>
        <v>Vlož hodnotu emisií</v>
      </c>
      <c r="O550" s="123" t="str">
        <f>IF(ISERROR(VLOOKUP($E550,Zoznamy!$T$4:$Y$44,5,FALSE)),"",VLOOKUP($E550,Zoznamy!$T$4:$Y$44,5,FALSE))</f>
        <v/>
      </c>
      <c r="P550" s="32" t="str">
        <f>IF(ISERROR(VLOOKUP($E550,Zoznamy!$T$4:$Y$44,6,FALSE)),"",VLOOKUP($E550,Zoznamy!$T$4:$Y$44,6,FALSE))</f>
        <v/>
      </c>
    </row>
    <row r="551" spans="1:16" x14ac:dyDescent="0.25">
      <c r="A551" s="12"/>
      <c r="B551" s="18" t="s">
        <v>1119</v>
      </c>
      <c r="C551" s="32" t="s">
        <v>1185</v>
      </c>
      <c r="D551" s="14" t="str">
        <f>IF(ISERROR(VLOOKUP($B551,Zoznamy!$R$4:$S$16,2,FALSE)),"",VLOOKUP($B551,Zoznamy!$R$4:$S$16,2,FALSE))</f>
        <v/>
      </c>
      <c r="E551" s="18" t="s">
        <v>1187</v>
      </c>
      <c r="F551" s="18" t="s">
        <v>1259</v>
      </c>
      <c r="G551" s="12" t="s">
        <v>1153</v>
      </c>
      <c r="H551" s="12" t="s">
        <v>1153</v>
      </c>
      <c r="I551" s="24"/>
      <c r="J551" s="24" t="s">
        <v>1156</v>
      </c>
      <c r="K551" s="77" t="str">
        <f>IF(ISERROR(VLOOKUP($B551&amp;" "&amp;$L551,Zoznamy!$AB$4:$AC$16,2,FALSE)),"",VLOOKUP($B551&amp;" "&amp;$L551,Zoznamy!$AB$4:$AC$16,2,FALSE))</f>
        <v/>
      </c>
      <c r="L551" s="24" t="str">
        <f>IF(ISERROR(VLOOKUP($J551,Zoznamy!$L$4:$M$7,2,FALSE)),"",VLOOKUP($J551,Zoznamy!$L$4:$M$7,2,FALSE))</f>
        <v/>
      </c>
      <c r="M551" s="24" t="str">
        <f t="shared" si="9"/>
        <v/>
      </c>
      <c r="N551" s="72" t="str">
        <f>IF(C551="nie",VLOOKUP(B551,Zoznamy!$R$4:$Z$17,9, FALSE),"Vlož hodnotu emisií")</f>
        <v>Vlož hodnotu emisií</v>
      </c>
      <c r="O551" s="123" t="str">
        <f>IF(ISERROR(VLOOKUP($E551,Zoznamy!$T$4:$Y$44,5,FALSE)),"",VLOOKUP($E551,Zoznamy!$T$4:$Y$44,5,FALSE))</f>
        <v/>
      </c>
      <c r="P551" s="32" t="str">
        <f>IF(ISERROR(VLOOKUP($E551,Zoznamy!$T$4:$Y$44,6,FALSE)),"",VLOOKUP($E551,Zoznamy!$T$4:$Y$44,6,FALSE))</f>
        <v/>
      </c>
    </row>
    <row r="552" spans="1:16" x14ac:dyDescent="0.25">
      <c r="A552" s="12"/>
      <c r="B552" s="18" t="s">
        <v>1119</v>
      </c>
      <c r="C552" s="32" t="s">
        <v>1185</v>
      </c>
      <c r="D552" s="14" t="str">
        <f>IF(ISERROR(VLOOKUP($B552,Zoznamy!$R$4:$S$16,2,FALSE)),"",VLOOKUP($B552,Zoznamy!$R$4:$S$16,2,FALSE))</f>
        <v/>
      </c>
      <c r="E552" s="18" t="s">
        <v>1187</v>
      </c>
      <c r="F552" s="18" t="s">
        <v>1259</v>
      </c>
      <c r="G552" s="12" t="s">
        <v>1153</v>
      </c>
      <c r="H552" s="12" t="s">
        <v>1153</v>
      </c>
      <c r="I552" s="24"/>
      <c r="J552" s="24" t="s">
        <v>1156</v>
      </c>
      <c r="K552" s="77" t="str">
        <f>IF(ISERROR(VLOOKUP($B552&amp;" "&amp;$L552,Zoznamy!$AB$4:$AC$16,2,FALSE)),"",VLOOKUP($B552&amp;" "&amp;$L552,Zoznamy!$AB$4:$AC$16,2,FALSE))</f>
        <v/>
      </c>
      <c r="L552" s="24" t="str">
        <f>IF(ISERROR(VLOOKUP($J552,Zoznamy!$L$4:$M$7,2,FALSE)),"",VLOOKUP($J552,Zoznamy!$L$4:$M$7,2,FALSE))</f>
        <v/>
      </c>
      <c r="M552" s="24" t="str">
        <f t="shared" si="9"/>
        <v/>
      </c>
      <c r="N552" s="72" t="str">
        <f>IF(C552="nie",VLOOKUP(B552,Zoznamy!$R$4:$Z$17,9, FALSE),"Vlož hodnotu emisií")</f>
        <v>Vlož hodnotu emisií</v>
      </c>
      <c r="O552" s="123" t="str">
        <f>IF(ISERROR(VLOOKUP($E552,Zoznamy!$T$4:$Y$44,5,FALSE)),"",VLOOKUP($E552,Zoznamy!$T$4:$Y$44,5,FALSE))</f>
        <v/>
      </c>
      <c r="P552" s="32" t="str">
        <f>IF(ISERROR(VLOOKUP($E552,Zoznamy!$T$4:$Y$44,6,FALSE)),"",VLOOKUP($E552,Zoznamy!$T$4:$Y$44,6,FALSE))</f>
        <v/>
      </c>
    </row>
    <row r="553" spans="1:16" x14ac:dyDescent="0.25">
      <c r="A553" s="12"/>
      <c r="B553" s="18" t="s">
        <v>1119</v>
      </c>
      <c r="C553" s="32" t="s">
        <v>1185</v>
      </c>
      <c r="D553" s="14" t="str">
        <f>IF(ISERROR(VLOOKUP($B553,Zoznamy!$R$4:$S$16,2,FALSE)),"",VLOOKUP($B553,Zoznamy!$R$4:$S$16,2,FALSE))</f>
        <v/>
      </c>
      <c r="E553" s="18" t="s">
        <v>1187</v>
      </c>
      <c r="F553" s="18" t="s">
        <v>1259</v>
      </c>
      <c r="G553" s="12" t="s">
        <v>1153</v>
      </c>
      <c r="H553" s="12" t="s">
        <v>1153</v>
      </c>
      <c r="I553" s="24"/>
      <c r="J553" s="24" t="s">
        <v>1156</v>
      </c>
      <c r="K553" s="77" t="str">
        <f>IF(ISERROR(VLOOKUP($B553&amp;" "&amp;$L553,Zoznamy!$AB$4:$AC$16,2,FALSE)),"",VLOOKUP($B553&amp;" "&amp;$L553,Zoznamy!$AB$4:$AC$16,2,FALSE))</f>
        <v/>
      </c>
      <c r="L553" s="24" t="str">
        <f>IF(ISERROR(VLOOKUP($J553,Zoznamy!$L$4:$M$7,2,FALSE)),"",VLOOKUP($J553,Zoznamy!$L$4:$M$7,2,FALSE))</f>
        <v/>
      </c>
      <c r="M553" s="24" t="str">
        <f t="shared" si="9"/>
        <v/>
      </c>
      <c r="N553" s="72" t="str">
        <f>IF(C553="nie",VLOOKUP(B553,Zoznamy!$R$4:$Z$17,9, FALSE),"Vlož hodnotu emisií")</f>
        <v>Vlož hodnotu emisií</v>
      </c>
      <c r="O553" s="123" t="str">
        <f>IF(ISERROR(VLOOKUP($E553,Zoznamy!$T$4:$Y$44,5,FALSE)),"",VLOOKUP($E553,Zoznamy!$T$4:$Y$44,5,FALSE))</f>
        <v/>
      </c>
      <c r="P553" s="32" t="str">
        <f>IF(ISERROR(VLOOKUP($E553,Zoznamy!$T$4:$Y$44,6,FALSE)),"",VLOOKUP($E553,Zoznamy!$T$4:$Y$44,6,FALSE))</f>
        <v/>
      </c>
    </row>
    <row r="554" spans="1:16" x14ac:dyDescent="0.25">
      <c r="A554" s="12"/>
      <c r="B554" s="18" t="s">
        <v>1119</v>
      </c>
      <c r="C554" s="32" t="s">
        <v>1185</v>
      </c>
      <c r="D554" s="14" t="str">
        <f>IF(ISERROR(VLOOKUP($B554,Zoznamy!$R$4:$S$16,2,FALSE)),"",VLOOKUP($B554,Zoznamy!$R$4:$S$16,2,FALSE))</f>
        <v/>
      </c>
      <c r="E554" s="18" t="s">
        <v>1187</v>
      </c>
      <c r="F554" s="18" t="s">
        <v>1259</v>
      </c>
      <c r="G554" s="12" t="s">
        <v>1153</v>
      </c>
      <c r="H554" s="12" t="s">
        <v>1153</v>
      </c>
      <c r="I554" s="24"/>
      <c r="J554" s="24" t="s">
        <v>1156</v>
      </c>
      <c r="K554" s="77" t="str">
        <f>IF(ISERROR(VLOOKUP($B554&amp;" "&amp;$L554,Zoznamy!$AB$4:$AC$16,2,FALSE)),"",VLOOKUP($B554&amp;" "&amp;$L554,Zoznamy!$AB$4:$AC$16,2,FALSE))</f>
        <v/>
      </c>
      <c r="L554" s="24" t="str">
        <f>IF(ISERROR(VLOOKUP($J554,Zoznamy!$L$4:$M$7,2,FALSE)),"",VLOOKUP($J554,Zoznamy!$L$4:$M$7,2,FALSE))</f>
        <v/>
      </c>
      <c r="M554" s="24" t="str">
        <f t="shared" si="9"/>
        <v/>
      </c>
      <c r="N554" s="72" t="str">
        <f>IF(C554="nie",VLOOKUP(B554,Zoznamy!$R$4:$Z$17,9, FALSE),"Vlož hodnotu emisií")</f>
        <v>Vlož hodnotu emisií</v>
      </c>
      <c r="O554" s="123" t="str">
        <f>IF(ISERROR(VLOOKUP($E554,Zoznamy!$T$4:$Y$44,5,FALSE)),"",VLOOKUP($E554,Zoznamy!$T$4:$Y$44,5,FALSE))</f>
        <v/>
      </c>
      <c r="P554" s="32" t="str">
        <f>IF(ISERROR(VLOOKUP($E554,Zoznamy!$T$4:$Y$44,6,FALSE)),"",VLOOKUP($E554,Zoznamy!$T$4:$Y$44,6,FALSE))</f>
        <v/>
      </c>
    </row>
    <row r="555" spans="1:16" x14ac:dyDescent="0.25">
      <c r="A555" s="12"/>
      <c r="B555" s="18" t="s">
        <v>1119</v>
      </c>
      <c r="C555" s="32" t="s">
        <v>1185</v>
      </c>
      <c r="D555" s="14" t="str">
        <f>IF(ISERROR(VLOOKUP($B555,Zoznamy!$R$4:$S$16,2,FALSE)),"",VLOOKUP($B555,Zoznamy!$R$4:$S$16,2,FALSE))</f>
        <v/>
      </c>
      <c r="E555" s="18" t="s">
        <v>1187</v>
      </c>
      <c r="F555" s="18" t="s">
        <v>1259</v>
      </c>
      <c r="G555" s="12" t="s">
        <v>1153</v>
      </c>
      <c r="H555" s="12" t="s">
        <v>1153</v>
      </c>
      <c r="I555" s="24"/>
      <c r="J555" s="24" t="s">
        <v>1156</v>
      </c>
      <c r="K555" s="77" t="str">
        <f>IF(ISERROR(VLOOKUP($B555&amp;" "&amp;$L555,Zoznamy!$AB$4:$AC$16,2,FALSE)),"",VLOOKUP($B555&amp;" "&amp;$L555,Zoznamy!$AB$4:$AC$16,2,FALSE))</f>
        <v/>
      </c>
      <c r="L555" s="24" t="str">
        <f>IF(ISERROR(VLOOKUP($J555,Zoznamy!$L$4:$M$7,2,FALSE)),"",VLOOKUP($J555,Zoznamy!$L$4:$M$7,2,FALSE))</f>
        <v/>
      </c>
      <c r="M555" s="24" t="str">
        <f t="shared" si="9"/>
        <v/>
      </c>
      <c r="N555" s="72" t="str">
        <f>IF(C555="nie",VLOOKUP(B555,Zoznamy!$R$4:$Z$17,9, FALSE),"Vlož hodnotu emisií")</f>
        <v>Vlož hodnotu emisií</v>
      </c>
      <c r="O555" s="123" t="str">
        <f>IF(ISERROR(VLOOKUP($E555,Zoznamy!$T$4:$Y$44,5,FALSE)),"",VLOOKUP($E555,Zoznamy!$T$4:$Y$44,5,FALSE))</f>
        <v/>
      </c>
      <c r="P555" s="32" t="str">
        <f>IF(ISERROR(VLOOKUP($E555,Zoznamy!$T$4:$Y$44,6,FALSE)),"",VLOOKUP($E555,Zoznamy!$T$4:$Y$44,6,FALSE))</f>
        <v/>
      </c>
    </row>
    <row r="556" spans="1:16" x14ac:dyDescent="0.25">
      <c r="A556" s="12"/>
      <c r="B556" s="18" t="s">
        <v>1119</v>
      </c>
      <c r="C556" s="32" t="s">
        <v>1185</v>
      </c>
      <c r="D556" s="14" t="str">
        <f>IF(ISERROR(VLOOKUP($B556,Zoznamy!$R$4:$S$16,2,FALSE)),"",VLOOKUP($B556,Zoznamy!$R$4:$S$16,2,FALSE))</f>
        <v/>
      </c>
      <c r="E556" s="18" t="s">
        <v>1187</v>
      </c>
      <c r="F556" s="18" t="s">
        <v>1259</v>
      </c>
      <c r="G556" s="12" t="s">
        <v>1153</v>
      </c>
      <c r="H556" s="12" t="s">
        <v>1153</v>
      </c>
      <c r="I556" s="24"/>
      <c r="J556" s="24" t="s">
        <v>1156</v>
      </c>
      <c r="K556" s="77" t="str">
        <f>IF(ISERROR(VLOOKUP($B556&amp;" "&amp;$L556,Zoznamy!$AB$4:$AC$16,2,FALSE)),"",VLOOKUP($B556&amp;" "&amp;$L556,Zoznamy!$AB$4:$AC$16,2,FALSE))</f>
        <v/>
      </c>
      <c r="L556" s="24" t="str">
        <f>IF(ISERROR(VLOOKUP($J556,Zoznamy!$L$4:$M$7,2,FALSE)),"",VLOOKUP($J556,Zoznamy!$L$4:$M$7,2,FALSE))</f>
        <v/>
      </c>
      <c r="M556" s="24" t="str">
        <f t="shared" si="9"/>
        <v/>
      </c>
      <c r="N556" s="72" t="str">
        <f>IF(C556="nie",VLOOKUP(B556,Zoznamy!$R$4:$Z$17,9, FALSE),"Vlož hodnotu emisií")</f>
        <v>Vlož hodnotu emisií</v>
      </c>
      <c r="O556" s="123" t="str">
        <f>IF(ISERROR(VLOOKUP($E556,Zoznamy!$T$4:$Y$44,5,FALSE)),"",VLOOKUP($E556,Zoznamy!$T$4:$Y$44,5,FALSE))</f>
        <v/>
      </c>
      <c r="P556" s="32" t="str">
        <f>IF(ISERROR(VLOOKUP($E556,Zoznamy!$T$4:$Y$44,6,FALSE)),"",VLOOKUP($E556,Zoznamy!$T$4:$Y$44,6,FALSE))</f>
        <v/>
      </c>
    </row>
    <row r="557" spans="1:16" x14ac:dyDescent="0.25">
      <c r="A557" s="12"/>
      <c r="B557" s="18" t="s">
        <v>1119</v>
      </c>
      <c r="C557" s="32" t="s">
        <v>1185</v>
      </c>
      <c r="D557" s="14" t="str">
        <f>IF(ISERROR(VLOOKUP($B557,Zoznamy!$R$4:$S$16,2,FALSE)),"",VLOOKUP($B557,Zoznamy!$R$4:$S$16,2,FALSE))</f>
        <v/>
      </c>
      <c r="E557" s="18" t="s">
        <v>1187</v>
      </c>
      <c r="F557" s="18" t="s">
        <v>1259</v>
      </c>
      <c r="G557" s="12" t="s">
        <v>1153</v>
      </c>
      <c r="H557" s="12" t="s">
        <v>1153</v>
      </c>
      <c r="I557" s="24"/>
      <c r="J557" s="24" t="s">
        <v>1156</v>
      </c>
      <c r="K557" s="77" t="str">
        <f>IF(ISERROR(VLOOKUP($B557&amp;" "&amp;$L557,Zoznamy!$AB$4:$AC$16,2,FALSE)),"",VLOOKUP($B557&amp;" "&amp;$L557,Zoznamy!$AB$4:$AC$16,2,FALSE))</f>
        <v/>
      </c>
      <c r="L557" s="24" t="str">
        <f>IF(ISERROR(VLOOKUP($J557,Zoznamy!$L$4:$M$7,2,FALSE)),"",VLOOKUP($J557,Zoznamy!$L$4:$M$7,2,FALSE))</f>
        <v/>
      </c>
      <c r="M557" s="24" t="str">
        <f t="shared" si="9"/>
        <v/>
      </c>
      <c r="N557" s="72" t="str">
        <f>IF(C557="nie",VLOOKUP(B557,Zoznamy!$R$4:$Z$17,9, FALSE),"Vlož hodnotu emisií")</f>
        <v>Vlož hodnotu emisií</v>
      </c>
      <c r="O557" s="123" t="str">
        <f>IF(ISERROR(VLOOKUP($E557,Zoznamy!$T$4:$Y$44,5,FALSE)),"",VLOOKUP($E557,Zoznamy!$T$4:$Y$44,5,FALSE))</f>
        <v/>
      </c>
      <c r="P557" s="32" t="str">
        <f>IF(ISERROR(VLOOKUP($E557,Zoznamy!$T$4:$Y$44,6,FALSE)),"",VLOOKUP($E557,Zoznamy!$T$4:$Y$44,6,FALSE))</f>
        <v/>
      </c>
    </row>
    <row r="558" spans="1:16" x14ac:dyDescent="0.25">
      <c r="A558" s="12"/>
      <c r="B558" s="18" t="s">
        <v>1119</v>
      </c>
      <c r="C558" s="32" t="s">
        <v>1185</v>
      </c>
      <c r="D558" s="14" t="str">
        <f>IF(ISERROR(VLOOKUP($B558,Zoznamy!$R$4:$S$16,2,FALSE)),"",VLOOKUP($B558,Zoznamy!$R$4:$S$16,2,FALSE))</f>
        <v/>
      </c>
      <c r="E558" s="18" t="s">
        <v>1187</v>
      </c>
      <c r="F558" s="18" t="s">
        <v>1259</v>
      </c>
      <c r="G558" s="12" t="s">
        <v>1153</v>
      </c>
      <c r="H558" s="12" t="s">
        <v>1153</v>
      </c>
      <c r="I558" s="24"/>
      <c r="J558" s="24" t="s">
        <v>1156</v>
      </c>
      <c r="K558" s="77" t="str">
        <f>IF(ISERROR(VLOOKUP($B558&amp;" "&amp;$L558,Zoznamy!$AB$4:$AC$16,2,FALSE)),"",VLOOKUP($B558&amp;" "&amp;$L558,Zoznamy!$AB$4:$AC$16,2,FALSE))</f>
        <v/>
      </c>
      <c r="L558" s="24" t="str">
        <f>IF(ISERROR(VLOOKUP($J558,Zoznamy!$L$4:$M$7,2,FALSE)),"",VLOOKUP($J558,Zoznamy!$L$4:$M$7,2,FALSE))</f>
        <v/>
      </c>
      <c r="M558" s="24" t="str">
        <f t="shared" si="9"/>
        <v/>
      </c>
      <c r="N558" s="72" t="str">
        <f>IF(C558="nie",VLOOKUP(B558,Zoznamy!$R$4:$Z$17,9, FALSE),"Vlož hodnotu emisií")</f>
        <v>Vlož hodnotu emisií</v>
      </c>
      <c r="O558" s="123" t="str">
        <f>IF(ISERROR(VLOOKUP($E558,Zoznamy!$T$4:$Y$44,5,FALSE)),"",VLOOKUP($E558,Zoznamy!$T$4:$Y$44,5,FALSE))</f>
        <v/>
      </c>
      <c r="P558" s="32" t="str">
        <f>IF(ISERROR(VLOOKUP($E558,Zoznamy!$T$4:$Y$44,6,FALSE)),"",VLOOKUP($E558,Zoznamy!$T$4:$Y$44,6,FALSE))</f>
        <v/>
      </c>
    </row>
    <row r="559" spans="1:16" x14ac:dyDescent="0.25">
      <c r="A559" s="12"/>
      <c r="B559" s="18" t="s">
        <v>1119</v>
      </c>
      <c r="C559" s="32" t="s">
        <v>1185</v>
      </c>
      <c r="D559" s="14" t="str">
        <f>IF(ISERROR(VLOOKUP($B559,Zoznamy!$R$4:$S$16,2,FALSE)),"",VLOOKUP($B559,Zoznamy!$R$4:$S$16,2,FALSE))</f>
        <v/>
      </c>
      <c r="E559" s="18" t="s">
        <v>1187</v>
      </c>
      <c r="F559" s="18" t="s">
        <v>1259</v>
      </c>
      <c r="G559" s="12" t="s">
        <v>1153</v>
      </c>
      <c r="H559" s="12" t="s">
        <v>1153</v>
      </c>
      <c r="I559" s="24"/>
      <c r="J559" s="24" t="s">
        <v>1156</v>
      </c>
      <c r="K559" s="77" t="str">
        <f>IF(ISERROR(VLOOKUP($B559&amp;" "&amp;$L559,Zoznamy!$AB$4:$AC$16,2,FALSE)),"",VLOOKUP($B559&amp;" "&amp;$L559,Zoznamy!$AB$4:$AC$16,2,FALSE))</f>
        <v/>
      </c>
      <c r="L559" s="24" t="str">
        <f>IF(ISERROR(VLOOKUP($J559,Zoznamy!$L$4:$M$7,2,FALSE)),"",VLOOKUP($J559,Zoznamy!$L$4:$M$7,2,FALSE))</f>
        <v/>
      </c>
      <c r="M559" s="24" t="str">
        <f t="shared" si="9"/>
        <v/>
      </c>
      <c r="N559" s="72" t="str">
        <f>IF(C559="nie",VLOOKUP(B559,Zoznamy!$R$4:$Z$17,9, FALSE),"Vlož hodnotu emisií")</f>
        <v>Vlož hodnotu emisií</v>
      </c>
      <c r="O559" s="123" t="str">
        <f>IF(ISERROR(VLOOKUP($E559,Zoznamy!$T$4:$Y$44,5,FALSE)),"",VLOOKUP($E559,Zoznamy!$T$4:$Y$44,5,FALSE))</f>
        <v/>
      </c>
      <c r="P559" s="32" t="str">
        <f>IF(ISERROR(VLOOKUP($E559,Zoznamy!$T$4:$Y$44,6,FALSE)),"",VLOOKUP($E559,Zoznamy!$T$4:$Y$44,6,FALSE))</f>
        <v/>
      </c>
    </row>
    <row r="560" spans="1:16" x14ac:dyDescent="0.25">
      <c r="A560" s="12"/>
      <c r="B560" s="18" t="s">
        <v>1119</v>
      </c>
      <c r="C560" s="32" t="s">
        <v>1185</v>
      </c>
      <c r="D560" s="14" t="str">
        <f>IF(ISERROR(VLOOKUP($B560,Zoznamy!$R$4:$S$16,2,FALSE)),"",VLOOKUP($B560,Zoznamy!$R$4:$S$16,2,FALSE))</f>
        <v/>
      </c>
      <c r="E560" s="18" t="s">
        <v>1187</v>
      </c>
      <c r="F560" s="18" t="s">
        <v>1259</v>
      </c>
      <c r="G560" s="12" t="s">
        <v>1153</v>
      </c>
      <c r="H560" s="12" t="s">
        <v>1153</v>
      </c>
      <c r="I560" s="24"/>
      <c r="J560" s="24" t="s">
        <v>1156</v>
      </c>
      <c r="K560" s="77" t="str">
        <f>IF(ISERROR(VLOOKUP($B560&amp;" "&amp;$L560,Zoznamy!$AB$4:$AC$16,2,FALSE)),"",VLOOKUP($B560&amp;" "&amp;$L560,Zoznamy!$AB$4:$AC$16,2,FALSE))</f>
        <v/>
      </c>
      <c r="L560" s="24" t="str">
        <f>IF(ISERROR(VLOOKUP($J560,Zoznamy!$L$4:$M$7,2,FALSE)),"",VLOOKUP($J560,Zoznamy!$L$4:$M$7,2,FALSE))</f>
        <v/>
      </c>
      <c r="M560" s="24" t="str">
        <f t="shared" si="9"/>
        <v/>
      </c>
      <c r="N560" s="72" t="str">
        <f>IF(C560="nie",VLOOKUP(B560,Zoznamy!$R$4:$Z$17,9, FALSE),"Vlož hodnotu emisií")</f>
        <v>Vlož hodnotu emisií</v>
      </c>
      <c r="O560" s="123" t="str">
        <f>IF(ISERROR(VLOOKUP($E560,Zoznamy!$T$4:$Y$44,5,FALSE)),"",VLOOKUP($E560,Zoznamy!$T$4:$Y$44,5,FALSE))</f>
        <v/>
      </c>
      <c r="P560" s="32" t="str">
        <f>IF(ISERROR(VLOOKUP($E560,Zoznamy!$T$4:$Y$44,6,FALSE)),"",VLOOKUP($E560,Zoznamy!$T$4:$Y$44,6,FALSE))</f>
        <v/>
      </c>
    </row>
    <row r="561" spans="1:16" x14ac:dyDescent="0.25">
      <c r="A561" s="12"/>
      <c r="B561" s="18" t="s">
        <v>1119</v>
      </c>
      <c r="C561" s="32" t="s">
        <v>1185</v>
      </c>
      <c r="D561" s="14" t="str">
        <f>IF(ISERROR(VLOOKUP($B561,Zoznamy!$R$4:$S$16,2,FALSE)),"",VLOOKUP($B561,Zoznamy!$R$4:$S$16,2,FALSE))</f>
        <v/>
      </c>
      <c r="E561" s="18" t="s">
        <v>1187</v>
      </c>
      <c r="F561" s="18" t="s">
        <v>1259</v>
      </c>
      <c r="G561" s="12" t="s">
        <v>1153</v>
      </c>
      <c r="H561" s="12" t="s">
        <v>1153</v>
      </c>
      <c r="I561" s="24"/>
      <c r="J561" s="24" t="s">
        <v>1156</v>
      </c>
      <c r="K561" s="77" t="str">
        <f>IF(ISERROR(VLOOKUP($B561&amp;" "&amp;$L561,Zoznamy!$AB$4:$AC$16,2,FALSE)),"",VLOOKUP($B561&amp;" "&amp;$L561,Zoznamy!$AB$4:$AC$16,2,FALSE))</f>
        <v/>
      </c>
      <c r="L561" s="24" t="str">
        <f>IF(ISERROR(VLOOKUP($J561,Zoznamy!$L$4:$M$7,2,FALSE)),"",VLOOKUP($J561,Zoznamy!$L$4:$M$7,2,FALSE))</f>
        <v/>
      </c>
      <c r="M561" s="24" t="str">
        <f t="shared" si="9"/>
        <v/>
      </c>
      <c r="N561" s="72" t="str">
        <f>IF(C561="nie",VLOOKUP(B561,Zoznamy!$R$4:$Z$17,9, FALSE),"Vlož hodnotu emisií")</f>
        <v>Vlož hodnotu emisií</v>
      </c>
      <c r="O561" s="123" t="str">
        <f>IF(ISERROR(VLOOKUP($E561,Zoznamy!$T$4:$Y$44,5,FALSE)),"",VLOOKUP($E561,Zoznamy!$T$4:$Y$44,5,FALSE))</f>
        <v/>
      </c>
      <c r="P561" s="32" t="str">
        <f>IF(ISERROR(VLOOKUP($E561,Zoznamy!$T$4:$Y$44,6,FALSE)),"",VLOOKUP($E561,Zoznamy!$T$4:$Y$44,6,FALSE))</f>
        <v/>
      </c>
    </row>
    <row r="562" spans="1:16" x14ac:dyDescent="0.25">
      <c r="A562" s="12"/>
      <c r="B562" s="18" t="s">
        <v>1119</v>
      </c>
      <c r="C562" s="32" t="s">
        <v>1185</v>
      </c>
      <c r="D562" s="14" t="str">
        <f>IF(ISERROR(VLOOKUP($B562,Zoznamy!$R$4:$S$16,2,FALSE)),"",VLOOKUP($B562,Zoznamy!$R$4:$S$16,2,FALSE))</f>
        <v/>
      </c>
      <c r="E562" s="18" t="s">
        <v>1187</v>
      </c>
      <c r="F562" s="18" t="s">
        <v>1259</v>
      </c>
      <c r="G562" s="12" t="s">
        <v>1153</v>
      </c>
      <c r="H562" s="12" t="s">
        <v>1153</v>
      </c>
      <c r="I562" s="24"/>
      <c r="J562" s="24" t="s">
        <v>1156</v>
      </c>
      <c r="K562" s="77" t="str">
        <f>IF(ISERROR(VLOOKUP($B562&amp;" "&amp;$L562,Zoznamy!$AB$4:$AC$16,2,FALSE)),"",VLOOKUP($B562&amp;" "&amp;$L562,Zoznamy!$AB$4:$AC$16,2,FALSE))</f>
        <v/>
      </c>
      <c r="L562" s="24" t="str">
        <f>IF(ISERROR(VLOOKUP($J562,Zoznamy!$L$4:$M$7,2,FALSE)),"",VLOOKUP($J562,Zoznamy!$L$4:$M$7,2,FALSE))</f>
        <v/>
      </c>
      <c r="M562" s="24" t="str">
        <f t="shared" si="9"/>
        <v/>
      </c>
      <c r="N562" s="72" t="str">
        <f>IF(C562="nie",VLOOKUP(B562,Zoznamy!$R$4:$Z$17,9, FALSE),"Vlož hodnotu emisií")</f>
        <v>Vlož hodnotu emisií</v>
      </c>
      <c r="O562" s="123" t="str">
        <f>IF(ISERROR(VLOOKUP($E562,Zoznamy!$T$4:$Y$44,5,FALSE)),"",VLOOKUP($E562,Zoznamy!$T$4:$Y$44,5,FALSE))</f>
        <v/>
      </c>
      <c r="P562" s="32" t="str">
        <f>IF(ISERROR(VLOOKUP($E562,Zoznamy!$T$4:$Y$44,6,FALSE)),"",VLOOKUP($E562,Zoznamy!$T$4:$Y$44,6,FALSE))</f>
        <v/>
      </c>
    </row>
    <row r="563" spans="1:16" x14ac:dyDescent="0.25">
      <c r="A563" s="12"/>
      <c r="B563" s="18" t="s">
        <v>1119</v>
      </c>
      <c r="C563" s="32" t="s">
        <v>1185</v>
      </c>
      <c r="D563" s="14" t="str">
        <f>IF(ISERROR(VLOOKUP($B563,Zoznamy!$R$4:$S$16,2,FALSE)),"",VLOOKUP($B563,Zoznamy!$R$4:$S$16,2,FALSE))</f>
        <v/>
      </c>
      <c r="E563" s="18" t="s">
        <v>1187</v>
      </c>
      <c r="F563" s="18" t="s">
        <v>1259</v>
      </c>
      <c r="G563" s="12" t="s">
        <v>1153</v>
      </c>
      <c r="H563" s="12" t="s">
        <v>1153</v>
      </c>
      <c r="I563" s="24"/>
      <c r="J563" s="24" t="s">
        <v>1156</v>
      </c>
      <c r="K563" s="77" t="str">
        <f>IF(ISERROR(VLOOKUP($B563&amp;" "&amp;$L563,Zoznamy!$AB$4:$AC$16,2,FALSE)),"",VLOOKUP($B563&amp;" "&amp;$L563,Zoznamy!$AB$4:$AC$16,2,FALSE))</f>
        <v/>
      </c>
      <c r="L563" s="24" t="str">
        <f>IF(ISERROR(VLOOKUP($J563,Zoznamy!$L$4:$M$7,2,FALSE)),"",VLOOKUP($J563,Zoznamy!$L$4:$M$7,2,FALSE))</f>
        <v/>
      </c>
      <c r="M563" s="24" t="str">
        <f t="shared" si="9"/>
        <v/>
      </c>
      <c r="N563" s="72" t="str">
        <f>IF(C563="nie",VLOOKUP(B563,Zoznamy!$R$4:$Z$17,9, FALSE),"Vlož hodnotu emisií")</f>
        <v>Vlož hodnotu emisií</v>
      </c>
      <c r="O563" s="123" t="str">
        <f>IF(ISERROR(VLOOKUP($E563,Zoznamy!$T$4:$Y$44,5,FALSE)),"",VLOOKUP($E563,Zoznamy!$T$4:$Y$44,5,FALSE))</f>
        <v/>
      </c>
      <c r="P563" s="32" t="str">
        <f>IF(ISERROR(VLOOKUP($E563,Zoznamy!$T$4:$Y$44,6,FALSE)),"",VLOOKUP($E563,Zoznamy!$T$4:$Y$44,6,FALSE))</f>
        <v/>
      </c>
    </row>
    <row r="564" spans="1:16" x14ac:dyDescent="0.25">
      <c r="A564" s="12"/>
      <c r="B564" s="18" t="s">
        <v>1119</v>
      </c>
      <c r="C564" s="32" t="s">
        <v>1185</v>
      </c>
      <c r="D564" s="14" t="str">
        <f>IF(ISERROR(VLOOKUP($B564,Zoznamy!$R$4:$S$16,2,FALSE)),"",VLOOKUP($B564,Zoznamy!$R$4:$S$16,2,FALSE))</f>
        <v/>
      </c>
      <c r="E564" s="18" t="s">
        <v>1187</v>
      </c>
      <c r="F564" s="18" t="s">
        <v>1259</v>
      </c>
      <c r="G564" s="12" t="s">
        <v>1153</v>
      </c>
      <c r="H564" s="12" t="s">
        <v>1153</v>
      </c>
      <c r="I564" s="24"/>
      <c r="J564" s="24" t="s">
        <v>1156</v>
      </c>
      <c r="K564" s="77" t="str">
        <f>IF(ISERROR(VLOOKUP($B564&amp;" "&amp;$L564,Zoznamy!$AB$4:$AC$16,2,FALSE)),"",VLOOKUP($B564&amp;" "&amp;$L564,Zoznamy!$AB$4:$AC$16,2,FALSE))</f>
        <v/>
      </c>
      <c r="L564" s="24" t="str">
        <f>IF(ISERROR(VLOOKUP($J564,Zoznamy!$L$4:$M$7,2,FALSE)),"",VLOOKUP($J564,Zoznamy!$L$4:$M$7,2,FALSE))</f>
        <v/>
      </c>
      <c r="M564" s="24" t="str">
        <f t="shared" si="9"/>
        <v/>
      </c>
      <c r="N564" s="72" t="str">
        <f>IF(C564="nie",VLOOKUP(B564,Zoznamy!$R$4:$Z$17,9, FALSE),"Vlož hodnotu emisií")</f>
        <v>Vlož hodnotu emisií</v>
      </c>
      <c r="O564" s="123" t="str">
        <f>IF(ISERROR(VLOOKUP($E564,Zoznamy!$T$4:$Y$44,5,FALSE)),"",VLOOKUP($E564,Zoznamy!$T$4:$Y$44,5,FALSE))</f>
        <v/>
      </c>
      <c r="P564" s="32" t="str">
        <f>IF(ISERROR(VLOOKUP($E564,Zoznamy!$T$4:$Y$44,6,FALSE)),"",VLOOKUP($E564,Zoznamy!$T$4:$Y$44,6,FALSE))</f>
        <v/>
      </c>
    </row>
    <row r="565" spans="1:16" x14ac:dyDescent="0.25">
      <c r="A565" s="12"/>
      <c r="B565" s="18" t="s">
        <v>1119</v>
      </c>
      <c r="C565" s="32" t="s">
        <v>1185</v>
      </c>
      <c r="D565" s="14" t="str">
        <f>IF(ISERROR(VLOOKUP($B565,Zoznamy!$R$4:$S$16,2,FALSE)),"",VLOOKUP($B565,Zoznamy!$R$4:$S$16,2,FALSE))</f>
        <v/>
      </c>
      <c r="E565" s="18" t="s">
        <v>1187</v>
      </c>
      <c r="F565" s="18" t="s">
        <v>1259</v>
      </c>
      <c r="G565" s="12" t="s">
        <v>1153</v>
      </c>
      <c r="H565" s="12" t="s">
        <v>1153</v>
      </c>
      <c r="I565" s="24"/>
      <c r="J565" s="24" t="s">
        <v>1156</v>
      </c>
      <c r="K565" s="77" t="str">
        <f>IF(ISERROR(VLOOKUP($B565&amp;" "&amp;$L565,Zoznamy!$AB$4:$AC$16,2,FALSE)),"",VLOOKUP($B565&amp;" "&amp;$L565,Zoznamy!$AB$4:$AC$16,2,FALSE))</f>
        <v/>
      </c>
      <c r="L565" s="24" t="str">
        <f>IF(ISERROR(VLOOKUP($J565,Zoznamy!$L$4:$M$7,2,FALSE)),"",VLOOKUP($J565,Zoznamy!$L$4:$M$7,2,FALSE))</f>
        <v/>
      </c>
      <c r="M565" s="24" t="str">
        <f t="shared" si="9"/>
        <v/>
      </c>
      <c r="N565" s="72" t="str">
        <f>IF(C565="nie",VLOOKUP(B565,Zoznamy!$R$4:$Z$17,9, FALSE),"Vlož hodnotu emisií")</f>
        <v>Vlož hodnotu emisií</v>
      </c>
      <c r="O565" s="123" t="str">
        <f>IF(ISERROR(VLOOKUP($E565,Zoznamy!$T$4:$Y$44,5,FALSE)),"",VLOOKUP($E565,Zoznamy!$T$4:$Y$44,5,FALSE))</f>
        <v/>
      </c>
      <c r="P565" s="32" t="str">
        <f>IF(ISERROR(VLOOKUP($E565,Zoznamy!$T$4:$Y$44,6,FALSE)),"",VLOOKUP($E565,Zoznamy!$T$4:$Y$44,6,FALSE))</f>
        <v/>
      </c>
    </row>
    <row r="566" spans="1:16" x14ac:dyDescent="0.25">
      <c r="A566" s="12"/>
      <c r="B566" s="18" t="s">
        <v>1119</v>
      </c>
      <c r="C566" s="32" t="s">
        <v>1185</v>
      </c>
      <c r="D566" s="14" t="str">
        <f>IF(ISERROR(VLOOKUP($B566,Zoznamy!$R$4:$S$16,2,FALSE)),"",VLOOKUP($B566,Zoznamy!$R$4:$S$16,2,FALSE))</f>
        <v/>
      </c>
      <c r="E566" s="18" t="s">
        <v>1187</v>
      </c>
      <c r="F566" s="18" t="s">
        <v>1259</v>
      </c>
      <c r="G566" s="12" t="s">
        <v>1153</v>
      </c>
      <c r="H566" s="12" t="s">
        <v>1153</v>
      </c>
      <c r="I566" s="24"/>
      <c r="J566" s="24" t="s">
        <v>1156</v>
      </c>
      <c r="K566" s="77" t="str">
        <f>IF(ISERROR(VLOOKUP($B566&amp;" "&amp;$L566,Zoznamy!$AB$4:$AC$16,2,FALSE)),"",VLOOKUP($B566&amp;" "&amp;$L566,Zoznamy!$AB$4:$AC$16,2,FALSE))</f>
        <v/>
      </c>
      <c r="L566" s="24" t="str">
        <f>IF(ISERROR(VLOOKUP($J566,Zoznamy!$L$4:$M$7,2,FALSE)),"",VLOOKUP($J566,Zoznamy!$L$4:$M$7,2,FALSE))</f>
        <v/>
      </c>
      <c r="M566" s="24" t="str">
        <f t="shared" si="9"/>
        <v/>
      </c>
      <c r="N566" s="72" t="str">
        <f>IF(C566="nie",VLOOKUP(B566,Zoznamy!$R$4:$Z$17,9, FALSE),"Vlož hodnotu emisií")</f>
        <v>Vlož hodnotu emisií</v>
      </c>
      <c r="O566" s="123" t="str">
        <f>IF(ISERROR(VLOOKUP($E566,Zoznamy!$T$4:$Y$44,5,FALSE)),"",VLOOKUP($E566,Zoznamy!$T$4:$Y$44,5,FALSE))</f>
        <v/>
      </c>
      <c r="P566" s="32" t="str">
        <f>IF(ISERROR(VLOOKUP($E566,Zoznamy!$T$4:$Y$44,6,FALSE)),"",VLOOKUP($E566,Zoznamy!$T$4:$Y$44,6,FALSE))</f>
        <v/>
      </c>
    </row>
    <row r="567" spans="1:16" x14ac:dyDescent="0.25">
      <c r="A567" s="12"/>
      <c r="B567" s="18" t="s">
        <v>1119</v>
      </c>
      <c r="C567" s="32" t="s">
        <v>1185</v>
      </c>
      <c r="D567" s="14" t="str">
        <f>IF(ISERROR(VLOOKUP($B567,Zoznamy!$R$4:$S$16,2,FALSE)),"",VLOOKUP($B567,Zoznamy!$R$4:$S$16,2,FALSE))</f>
        <v/>
      </c>
      <c r="E567" s="18" t="s">
        <v>1187</v>
      </c>
      <c r="F567" s="18" t="s">
        <v>1259</v>
      </c>
      <c r="G567" s="12" t="s">
        <v>1153</v>
      </c>
      <c r="H567" s="12" t="s">
        <v>1153</v>
      </c>
      <c r="I567" s="24"/>
      <c r="J567" s="24" t="s">
        <v>1156</v>
      </c>
      <c r="K567" s="77" t="str">
        <f>IF(ISERROR(VLOOKUP($B567&amp;" "&amp;$L567,Zoznamy!$AB$4:$AC$16,2,FALSE)),"",VLOOKUP($B567&amp;" "&amp;$L567,Zoznamy!$AB$4:$AC$16,2,FALSE))</f>
        <v/>
      </c>
      <c r="L567" s="24" t="str">
        <f>IF(ISERROR(VLOOKUP($J567,Zoznamy!$L$4:$M$7,2,FALSE)),"",VLOOKUP($J567,Zoznamy!$L$4:$M$7,2,FALSE))</f>
        <v/>
      </c>
      <c r="M567" s="24" t="str">
        <f t="shared" si="9"/>
        <v/>
      </c>
      <c r="N567" s="72" t="str">
        <f>IF(C567="nie",VLOOKUP(B567,Zoznamy!$R$4:$Z$17,9, FALSE),"Vlož hodnotu emisií")</f>
        <v>Vlož hodnotu emisií</v>
      </c>
      <c r="O567" s="123" t="str">
        <f>IF(ISERROR(VLOOKUP($E567,Zoznamy!$T$4:$Y$44,5,FALSE)),"",VLOOKUP($E567,Zoznamy!$T$4:$Y$44,5,FALSE))</f>
        <v/>
      </c>
      <c r="P567" s="32" t="str">
        <f>IF(ISERROR(VLOOKUP($E567,Zoznamy!$T$4:$Y$44,6,FALSE)),"",VLOOKUP($E567,Zoznamy!$T$4:$Y$44,6,FALSE))</f>
        <v/>
      </c>
    </row>
    <row r="568" spans="1:16" x14ac:dyDescent="0.25">
      <c r="A568" s="12"/>
      <c r="B568" s="18" t="s">
        <v>1119</v>
      </c>
      <c r="C568" s="32" t="s">
        <v>1185</v>
      </c>
      <c r="D568" s="14" t="str">
        <f>IF(ISERROR(VLOOKUP($B568,Zoznamy!$R$4:$S$16,2,FALSE)),"",VLOOKUP($B568,Zoznamy!$R$4:$S$16,2,FALSE))</f>
        <v/>
      </c>
      <c r="E568" s="18" t="s">
        <v>1187</v>
      </c>
      <c r="F568" s="18" t="s">
        <v>1259</v>
      </c>
      <c r="G568" s="12" t="s">
        <v>1153</v>
      </c>
      <c r="H568" s="12" t="s">
        <v>1153</v>
      </c>
      <c r="I568" s="24"/>
      <c r="J568" s="24" t="s">
        <v>1156</v>
      </c>
      <c r="K568" s="77" t="str">
        <f>IF(ISERROR(VLOOKUP($B568&amp;" "&amp;$L568,Zoznamy!$AB$4:$AC$16,2,FALSE)),"",VLOOKUP($B568&amp;" "&amp;$L568,Zoznamy!$AB$4:$AC$16,2,FALSE))</f>
        <v/>
      </c>
      <c r="L568" s="24" t="str">
        <f>IF(ISERROR(VLOOKUP($J568,Zoznamy!$L$4:$M$7,2,FALSE)),"",VLOOKUP($J568,Zoznamy!$L$4:$M$7,2,FALSE))</f>
        <v/>
      </c>
      <c r="M568" s="24" t="str">
        <f t="shared" si="9"/>
        <v/>
      </c>
      <c r="N568" s="72" t="str">
        <f>IF(C568="nie",VLOOKUP(B568,Zoznamy!$R$4:$Z$17,9, FALSE),"Vlož hodnotu emisií")</f>
        <v>Vlož hodnotu emisií</v>
      </c>
      <c r="O568" s="123" t="str">
        <f>IF(ISERROR(VLOOKUP($E568,Zoznamy!$T$4:$Y$44,5,FALSE)),"",VLOOKUP($E568,Zoznamy!$T$4:$Y$44,5,FALSE))</f>
        <v/>
      </c>
      <c r="P568" s="32" t="str">
        <f>IF(ISERROR(VLOOKUP($E568,Zoznamy!$T$4:$Y$44,6,FALSE)),"",VLOOKUP($E568,Zoznamy!$T$4:$Y$44,6,FALSE))</f>
        <v/>
      </c>
    </row>
    <row r="569" spans="1:16" x14ac:dyDescent="0.25">
      <c r="A569" s="12"/>
      <c r="B569" s="18" t="s">
        <v>1119</v>
      </c>
      <c r="C569" s="32" t="s">
        <v>1185</v>
      </c>
      <c r="D569" s="14" t="str">
        <f>IF(ISERROR(VLOOKUP($B569,Zoznamy!$R$4:$S$16,2,FALSE)),"",VLOOKUP($B569,Zoznamy!$R$4:$S$16,2,FALSE))</f>
        <v/>
      </c>
      <c r="E569" s="18" t="s">
        <v>1187</v>
      </c>
      <c r="F569" s="18" t="s">
        <v>1259</v>
      </c>
      <c r="G569" s="12" t="s">
        <v>1153</v>
      </c>
      <c r="H569" s="12" t="s">
        <v>1153</v>
      </c>
      <c r="I569" s="24"/>
      <c r="J569" s="24" t="s">
        <v>1156</v>
      </c>
      <c r="K569" s="77" t="str">
        <f>IF(ISERROR(VLOOKUP($B569&amp;" "&amp;$L569,Zoznamy!$AB$4:$AC$16,2,FALSE)),"",VLOOKUP($B569&amp;" "&amp;$L569,Zoznamy!$AB$4:$AC$16,2,FALSE))</f>
        <v/>
      </c>
      <c r="L569" s="24" t="str">
        <f>IF(ISERROR(VLOOKUP($J569,Zoznamy!$L$4:$M$7,2,FALSE)),"",VLOOKUP($J569,Zoznamy!$L$4:$M$7,2,FALSE))</f>
        <v/>
      </c>
      <c r="M569" s="24" t="str">
        <f t="shared" si="9"/>
        <v/>
      </c>
      <c r="N569" s="72" t="str">
        <f>IF(C569="nie",VLOOKUP(B569,Zoznamy!$R$4:$Z$17,9, FALSE),"Vlož hodnotu emisií")</f>
        <v>Vlož hodnotu emisií</v>
      </c>
      <c r="O569" s="123" t="str">
        <f>IF(ISERROR(VLOOKUP($E569,Zoznamy!$T$4:$Y$44,5,FALSE)),"",VLOOKUP($E569,Zoznamy!$T$4:$Y$44,5,FALSE))</f>
        <v/>
      </c>
      <c r="P569" s="32" t="str">
        <f>IF(ISERROR(VLOOKUP($E569,Zoznamy!$T$4:$Y$44,6,FALSE)),"",VLOOKUP($E569,Zoznamy!$T$4:$Y$44,6,FALSE))</f>
        <v/>
      </c>
    </row>
    <row r="570" spans="1:16" x14ac:dyDescent="0.25">
      <c r="A570" s="12"/>
      <c r="B570" s="18" t="s">
        <v>1119</v>
      </c>
      <c r="C570" s="32" t="s">
        <v>1185</v>
      </c>
      <c r="D570" s="14" t="str">
        <f>IF(ISERROR(VLOOKUP($B570,Zoznamy!$R$4:$S$16,2,FALSE)),"",VLOOKUP($B570,Zoznamy!$R$4:$S$16,2,FALSE))</f>
        <v/>
      </c>
      <c r="E570" s="18" t="s">
        <v>1187</v>
      </c>
      <c r="F570" s="18" t="s">
        <v>1259</v>
      </c>
      <c r="G570" s="12" t="s">
        <v>1153</v>
      </c>
      <c r="H570" s="12" t="s">
        <v>1153</v>
      </c>
      <c r="I570" s="24"/>
      <c r="J570" s="24" t="s">
        <v>1156</v>
      </c>
      <c r="K570" s="77" t="str">
        <f>IF(ISERROR(VLOOKUP($B570&amp;" "&amp;$L570,Zoznamy!$AB$4:$AC$16,2,FALSE)),"",VLOOKUP($B570&amp;" "&amp;$L570,Zoznamy!$AB$4:$AC$16,2,FALSE))</f>
        <v/>
      </c>
      <c r="L570" s="24" t="str">
        <f>IF(ISERROR(VLOOKUP($J570,Zoznamy!$L$4:$M$7,2,FALSE)),"",VLOOKUP($J570,Zoznamy!$L$4:$M$7,2,FALSE))</f>
        <v/>
      </c>
      <c r="M570" s="24" t="str">
        <f t="shared" si="9"/>
        <v/>
      </c>
      <c r="N570" s="72" t="str">
        <f>IF(C570="nie",VLOOKUP(B570,Zoznamy!$R$4:$Z$17,9, FALSE),"Vlož hodnotu emisií")</f>
        <v>Vlož hodnotu emisií</v>
      </c>
      <c r="O570" s="123" t="str">
        <f>IF(ISERROR(VLOOKUP($E570,Zoznamy!$T$4:$Y$44,5,FALSE)),"",VLOOKUP($E570,Zoznamy!$T$4:$Y$44,5,FALSE))</f>
        <v/>
      </c>
      <c r="P570" s="32" t="str">
        <f>IF(ISERROR(VLOOKUP($E570,Zoznamy!$T$4:$Y$44,6,FALSE)),"",VLOOKUP($E570,Zoznamy!$T$4:$Y$44,6,FALSE))</f>
        <v/>
      </c>
    </row>
    <row r="571" spans="1:16" x14ac:dyDescent="0.25">
      <c r="A571" s="12"/>
      <c r="B571" s="18" t="s">
        <v>1119</v>
      </c>
      <c r="C571" s="32" t="s">
        <v>1185</v>
      </c>
      <c r="D571" s="14" t="str">
        <f>IF(ISERROR(VLOOKUP($B571,Zoznamy!$R$4:$S$16,2,FALSE)),"",VLOOKUP($B571,Zoznamy!$R$4:$S$16,2,FALSE))</f>
        <v/>
      </c>
      <c r="E571" s="18" t="s">
        <v>1187</v>
      </c>
      <c r="F571" s="18" t="s">
        <v>1259</v>
      </c>
      <c r="G571" s="12" t="s">
        <v>1153</v>
      </c>
      <c r="H571" s="12" t="s">
        <v>1153</v>
      </c>
      <c r="I571" s="24"/>
      <c r="J571" s="24" t="s">
        <v>1156</v>
      </c>
      <c r="K571" s="77" t="str">
        <f>IF(ISERROR(VLOOKUP($B571&amp;" "&amp;$L571,Zoznamy!$AB$4:$AC$16,2,FALSE)),"",VLOOKUP($B571&amp;" "&amp;$L571,Zoznamy!$AB$4:$AC$16,2,FALSE))</f>
        <v/>
      </c>
      <c r="L571" s="24" t="str">
        <f>IF(ISERROR(VLOOKUP($J571,Zoznamy!$L$4:$M$7,2,FALSE)),"",VLOOKUP($J571,Zoznamy!$L$4:$M$7,2,FALSE))</f>
        <v/>
      </c>
      <c r="M571" s="24" t="str">
        <f t="shared" si="9"/>
        <v/>
      </c>
      <c r="N571" s="72" t="str">
        <f>IF(C571="nie",VLOOKUP(B571,Zoznamy!$R$4:$Z$17,9, FALSE),"Vlož hodnotu emisií")</f>
        <v>Vlož hodnotu emisií</v>
      </c>
      <c r="O571" s="123" t="str">
        <f>IF(ISERROR(VLOOKUP($E571,Zoznamy!$T$4:$Y$44,5,FALSE)),"",VLOOKUP($E571,Zoznamy!$T$4:$Y$44,5,FALSE))</f>
        <v/>
      </c>
      <c r="P571" s="32" t="str">
        <f>IF(ISERROR(VLOOKUP($E571,Zoznamy!$T$4:$Y$44,6,FALSE)),"",VLOOKUP($E571,Zoznamy!$T$4:$Y$44,6,FALSE))</f>
        <v/>
      </c>
    </row>
    <row r="572" spans="1:16" x14ac:dyDescent="0.25">
      <c r="A572" s="12"/>
      <c r="B572" s="18" t="s">
        <v>1119</v>
      </c>
      <c r="C572" s="32" t="s">
        <v>1185</v>
      </c>
      <c r="D572" s="14" t="str">
        <f>IF(ISERROR(VLOOKUP($B572,Zoznamy!$R$4:$S$16,2,FALSE)),"",VLOOKUP($B572,Zoznamy!$R$4:$S$16,2,FALSE))</f>
        <v/>
      </c>
      <c r="E572" s="18" t="s">
        <v>1187</v>
      </c>
      <c r="F572" s="18" t="s">
        <v>1259</v>
      </c>
      <c r="G572" s="12" t="s">
        <v>1153</v>
      </c>
      <c r="H572" s="12" t="s">
        <v>1153</v>
      </c>
      <c r="I572" s="24"/>
      <c r="J572" s="24" t="s">
        <v>1156</v>
      </c>
      <c r="K572" s="77" t="str">
        <f>IF(ISERROR(VLOOKUP($B572&amp;" "&amp;$L572,Zoznamy!$AB$4:$AC$16,2,FALSE)),"",VLOOKUP($B572&amp;" "&amp;$L572,Zoznamy!$AB$4:$AC$16,2,FALSE))</f>
        <v/>
      </c>
      <c r="L572" s="24" t="str">
        <f>IF(ISERROR(VLOOKUP($J572,Zoznamy!$L$4:$M$7,2,FALSE)),"",VLOOKUP($J572,Zoznamy!$L$4:$M$7,2,FALSE))</f>
        <v/>
      </c>
      <c r="M572" s="24" t="str">
        <f t="shared" si="9"/>
        <v/>
      </c>
      <c r="N572" s="72" t="str">
        <f>IF(C572="nie",VLOOKUP(B572,Zoznamy!$R$4:$Z$17,9, FALSE),"Vlož hodnotu emisií")</f>
        <v>Vlož hodnotu emisií</v>
      </c>
      <c r="O572" s="123" t="str">
        <f>IF(ISERROR(VLOOKUP($E572,Zoznamy!$T$4:$Y$44,5,FALSE)),"",VLOOKUP($E572,Zoznamy!$T$4:$Y$44,5,FALSE))</f>
        <v/>
      </c>
      <c r="P572" s="32" t="str">
        <f>IF(ISERROR(VLOOKUP($E572,Zoznamy!$T$4:$Y$44,6,FALSE)),"",VLOOKUP($E572,Zoznamy!$T$4:$Y$44,6,FALSE))</f>
        <v/>
      </c>
    </row>
    <row r="573" spans="1:16" x14ac:dyDescent="0.25">
      <c r="A573" s="12"/>
      <c r="B573" s="18" t="s">
        <v>1119</v>
      </c>
      <c r="C573" s="32" t="s">
        <v>1185</v>
      </c>
      <c r="D573" s="14" t="str">
        <f>IF(ISERROR(VLOOKUP($B573,Zoznamy!$R$4:$S$16,2,FALSE)),"",VLOOKUP($B573,Zoznamy!$R$4:$S$16,2,FALSE))</f>
        <v/>
      </c>
      <c r="E573" s="18" t="s">
        <v>1187</v>
      </c>
      <c r="F573" s="18" t="s">
        <v>1259</v>
      </c>
      <c r="G573" s="12" t="s">
        <v>1153</v>
      </c>
      <c r="H573" s="12" t="s">
        <v>1153</v>
      </c>
      <c r="I573" s="24"/>
      <c r="J573" s="24" t="s">
        <v>1156</v>
      </c>
      <c r="K573" s="77" t="str">
        <f>IF(ISERROR(VLOOKUP($B573&amp;" "&amp;$L573,Zoznamy!$AB$4:$AC$16,2,FALSE)),"",VLOOKUP($B573&amp;" "&amp;$L573,Zoznamy!$AB$4:$AC$16,2,FALSE))</f>
        <v/>
      </c>
      <c r="L573" s="24" t="str">
        <f>IF(ISERROR(VLOOKUP($J573,Zoznamy!$L$4:$M$7,2,FALSE)),"",VLOOKUP($J573,Zoznamy!$L$4:$M$7,2,FALSE))</f>
        <v/>
      </c>
      <c r="M573" s="24" t="str">
        <f t="shared" si="9"/>
        <v/>
      </c>
      <c r="N573" s="72" t="str">
        <f>IF(C573="nie",VLOOKUP(B573,Zoznamy!$R$4:$Z$17,9, FALSE),"Vlož hodnotu emisií")</f>
        <v>Vlož hodnotu emisií</v>
      </c>
      <c r="O573" s="123" t="str">
        <f>IF(ISERROR(VLOOKUP($E573,Zoznamy!$T$4:$Y$44,5,FALSE)),"",VLOOKUP($E573,Zoznamy!$T$4:$Y$44,5,FALSE))</f>
        <v/>
      </c>
      <c r="P573" s="32" t="str">
        <f>IF(ISERROR(VLOOKUP($E573,Zoznamy!$T$4:$Y$44,6,FALSE)),"",VLOOKUP($E573,Zoznamy!$T$4:$Y$44,6,FALSE))</f>
        <v/>
      </c>
    </row>
    <row r="574" spans="1:16" x14ac:dyDescent="0.25">
      <c r="A574" s="12"/>
      <c r="B574" s="18" t="s">
        <v>1119</v>
      </c>
      <c r="C574" s="32" t="s">
        <v>1185</v>
      </c>
      <c r="D574" s="14" t="str">
        <f>IF(ISERROR(VLOOKUP($B574,Zoznamy!$R$4:$S$16,2,FALSE)),"",VLOOKUP($B574,Zoznamy!$R$4:$S$16,2,FALSE))</f>
        <v/>
      </c>
      <c r="E574" s="18" t="s">
        <v>1187</v>
      </c>
      <c r="F574" s="18" t="s">
        <v>1259</v>
      </c>
      <c r="G574" s="12" t="s">
        <v>1153</v>
      </c>
      <c r="H574" s="12" t="s">
        <v>1153</v>
      </c>
      <c r="I574" s="24"/>
      <c r="J574" s="24" t="s">
        <v>1156</v>
      </c>
      <c r="K574" s="77" t="str">
        <f>IF(ISERROR(VLOOKUP($B574&amp;" "&amp;$L574,Zoznamy!$AB$4:$AC$16,2,FALSE)),"",VLOOKUP($B574&amp;" "&amp;$L574,Zoznamy!$AB$4:$AC$16,2,FALSE))</f>
        <v/>
      </c>
      <c r="L574" s="24" t="str">
        <f>IF(ISERROR(VLOOKUP($J574,Zoznamy!$L$4:$M$7,2,FALSE)),"",VLOOKUP($J574,Zoznamy!$L$4:$M$7,2,FALSE))</f>
        <v/>
      </c>
      <c r="M574" s="24" t="str">
        <f t="shared" si="9"/>
        <v/>
      </c>
      <c r="N574" s="72" t="str">
        <f>IF(C574="nie",VLOOKUP(B574,Zoznamy!$R$4:$Z$17,9, FALSE),"Vlož hodnotu emisií")</f>
        <v>Vlož hodnotu emisií</v>
      </c>
      <c r="O574" s="123" t="str">
        <f>IF(ISERROR(VLOOKUP($E574,Zoznamy!$T$4:$Y$44,5,FALSE)),"",VLOOKUP($E574,Zoznamy!$T$4:$Y$44,5,FALSE))</f>
        <v/>
      </c>
      <c r="P574" s="32" t="str">
        <f>IF(ISERROR(VLOOKUP($E574,Zoznamy!$T$4:$Y$44,6,FALSE)),"",VLOOKUP($E574,Zoznamy!$T$4:$Y$44,6,FALSE))</f>
        <v/>
      </c>
    </row>
    <row r="575" spans="1:16" x14ac:dyDescent="0.25">
      <c r="A575" s="12"/>
      <c r="B575" s="18" t="s">
        <v>1119</v>
      </c>
      <c r="C575" s="32" t="s">
        <v>1185</v>
      </c>
      <c r="D575" s="14" t="str">
        <f>IF(ISERROR(VLOOKUP($B575,Zoznamy!$R$4:$S$16,2,FALSE)),"",VLOOKUP($B575,Zoznamy!$R$4:$S$16,2,FALSE))</f>
        <v/>
      </c>
      <c r="E575" s="18" t="s">
        <v>1187</v>
      </c>
      <c r="F575" s="18" t="s">
        <v>1259</v>
      </c>
      <c r="G575" s="12" t="s">
        <v>1153</v>
      </c>
      <c r="H575" s="12" t="s">
        <v>1153</v>
      </c>
      <c r="I575" s="24"/>
      <c r="J575" s="24" t="s">
        <v>1156</v>
      </c>
      <c r="K575" s="77" t="str">
        <f>IF(ISERROR(VLOOKUP($B575&amp;" "&amp;$L575,Zoznamy!$AB$4:$AC$16,2,FALSE)),"",VLOOKUP($B575&amp;" "&amp;$L575,Zoznamy!$AB$4:$AC$16,2,FALSE))</f>
        <v/>
      </c>
      <c r="L575" s="24" t="str">
        <f>IF(ISERROR(VLOOKUP($J575,Zoznamy!$L$4:$M$7,2,FALSE)),"",VLOOKUP($J575,Zoznamy!$L$4:$M$7,2,FALSE))</f>
        <v/>
      </c>
      <c r="M575" s="24" t="str">
        <f t="shared" si="9"/>
        <v/>
      </c>
      <c r="N575" s="72" t="str">
        <f>IF(C575="nie",VLOOKUP(B575,Zoznamy!$R$4:$Z$17,9, FALSE),"Vlož hodnotu emisií")</f>
        <v>Vlož hodnotu emisií</v>
      </c>
      <c r="O575" s="123" t="str">
        <f>IF(ISERROR(VLOOKUP($E575,Zoznamy!$T$4:$Y$44,5,FALSE)),"",VLOOKUP($E575,Zoznamy!$T$4:$Y$44,5,FALSE))</f>
        <v/>
      </c>
      <c r="P575" s="32" t="str">
        <f>IF(ISERROR(VLOOKUP($E575,Zoznamy!$T$4:$Y$44,6,FALSE)),"",VLOOKUP($E575,Zoznamy!$T$4:$Y$44,6,FALSE))</f>
        <v/>
      </c>
    </row>
    <row r="576" spans="1:16" x14ac:dyDescent="0.25">
      <c r="A576" s="12"/>
      <c r="B576" s="18" t="s">
        <v>1119</v>
      </c>
      <c r="C576" s="32" t="s">
        <v>1185</v>
      </c>
      <c r="D576" s="14" t="str">
        <f>IF(ISERROR(VLOOKUP($B576,Zoznamy!$R$4:$S$16,2,FALSE)),"",VLOOKUP($B576,Zoznamy!$R$4:$S$16,2,FALSE))</f>
        <v/>
      </c>
      <c r="E576" s="18" t="s">
        <v>1187</v>
      </c>
      <c r="F576" s="18" t="s">
        <v>1259</v>
      </c>
      <c r="G576" s="12" t="s">
        <v>1153</v>
      </c>
      <c r="H576" s="12" t="s">
        <v>1153</v>
      </c>
      <c r="I576" s="24"/>
      <c r="J576" s="24" t="s">
        <v>1156</v>
      </c>
      <c r="K576" s="77" t="str">
        <f>IF(ISERROR(VLOOKUP($B576&amp;" "&amp;$L576,Zoznamy!$AB$4:$AC$16,2,FALSE)),"",VLOOKUP($B576&amp;" "&amp;$L576,Zoznamy!$AB$4:$AC$16,2,FALSE))</f>
        <v/>
      </c>
      <c r="L576" s="24" t="str">
        <f>IF(ISERROR(VLOOKUP($J576,Zoznamy!$L$4:$M$7,2,FALSE)),"",VLOOKUP($J576,Zoznamy!$L$4:$M$7,2,FALSE))</f>
        <v/>
      </c>
      <c r="M576" s="24" t="str">
        <f t="shared" si="9"/>
        <v/>
      </c>
      <c r="N576" s="72" t="str">
        <f>IF(C576="nie",VLOOKUP(B576,Zoznamy!$R$4:$Z$17,9, FALSE),"Vlož hodnotu emisií")</f>
        <v>Vlož hodnotu emisií</v>
      </c>
      <c r="O576" s="123" t="str">
        <f>IF(ISERROR(VLOOKUP($E576,Zoznamy!$T$4:$Y$44,5,FALSE)),"",VLOOKUP($E576,Zoznamy!$T$4:$Y$44,5,FALSE))</f>
        <v/>
      </c>
      <c r="P576" s="32" t="str">
        <f>IF(ISERROR(VLOOKUP($E576,Zoznamy!$T$4:$Y$44,6,FALSE)),"",VLOOKUP($E576,Zoznamy!$T$4:$Y$44,6,FALSE))</f>
        <v/>
      </c>
    </row>
    <row r="577" spans="1:16" x14ac:dyDescent="0.25">
      <c r="A577" s="12"/>
      <c r="B577" s="18" t="s">
        <v>1119</v>
      </c>
      <c r="C577" s="32" t="s">
        <v>1185</v>
      </c>
      <c r="D577" s="14" t="str">
        <f>IF(ISERROR(VLOOKUP($B577,Zoznamy!$R$4:$S$16,2,FALSE)),"",VLOOKUP($B577,Zoznamy!$R$4:$S$16,2,FALSE))</f>
        <v/>
      </c>
      <c r="E577" s="18" t="s">
        <v>1187</v>
      </c>
      <c r="F577" s="18" t="s">
        <v>1259</v>
      </c>
      <c r="G577" s="12" t="s">
        <v>1153</v>
      </c>
      <c r="H577" s="12" t="s">
        <v>1153</v>
      </c>
      <c r="I577" s="24"/>
      <c r="J577" s="24" t="s">
        <v>1156</v>
      </c>
      <c r="K577" s="77" t="str">
        <f>IF(ISERROR(VLOOKUP($B577&amp;" "&amp;$L577,Zoznamy!$AB$4:$AC$16,2,FALSE)),"",VLOOKUP($B577&amp;" "&amp;$L577,Zoznamy!$AB$4:$AC$16,2,FALSE))</f>
        <v/>
      </c>
      <c r="L577" s="24" t="str">
        <f>IF(ISERROR(VLOOKUP($J577,Zoznamy!$L$4:$M$7,2,FALSE)),"",VLOOKUP($J577,Zoznamy!$L$4:$M$7,2,FALSE))</f>
        <v/>
      </c>
      <c r="M577" s="24" t="str">
        <f t="shared" si="9"/>
        <v/>
      </c>
      <c r="N577" s="72" t="str">
        <f>IF(C577="nie",VLOOKUP(B577,Zoznamy!$R$4:$Z$17,9, FALSE),"Vlož hodnotu emisií")</f>
        <v>Vlož hodnotu emisií</v>
      </c>
      <c r="O577" s="123" t="str">
        <f>IF(ISERROR(VLOOKUP($E577,Zoznamy!$T$4:$Y$44,5,FALSE)),"",VLOOKUP($E577,Zoznamy!$T$4:$Y$44,5,FALSE))</f>
        <v/>
      </c>
      <c r="P577" s="32" t="str">
        <f>IF(ISERROR(VLOOKUP($E577,Zoznamy!$T$4:$Y$44,6,FALSE)),"",VLOOKUP($E577,Zoznamy!$T$4:$Y$44,6,FALSE))</f>
        <v/>
      </c>
    </row>
    <row r="578" spans="1:16" x14ac:dyDescent="0.25">
      <c r="A578" s="12"/>
      <c r="B578" s="18" t="s">
        <v>1119</v>
      </c>
      <c r="C578" s="32" t="s">
        <v>1185</v>
      </c>
      <c r="D578" s="14" t="str">
        <f>IF(ISERROR(VLOOKUP($B578,Zoznamy!$R$4:$S$16,2,FALSE)),"",VLOOKUP($B578,Zoznamy!$R$4:$S$16,2,FALSE))</f>
        <v/>
      </c>
      <c r="E578" s="18" t="s">
        <v>1187</v>
      </c>
      <c r="F578" s="18" t="s">
        <v>1259</v>
      </c>
      <c r="G578" s="12" t="s">
        <v>1153</v>
      </c>
      <c r="H578" s="12" t="s">
        <v>1153</v>
      </c>
      <c r="I578" s="24"/>
      <c r="J578" s="24" t="s">
        <v>1156</v>
      </c>
      <c r="K578" s="77" t="str">
        <f>IF(ISERROR(VLOOKUP($B578&amp;" "&amp;$L578,Zoznamy!$AB$4:$AC$16,2,FALSE)),"",VLOOKUP($B578&amp;" "&amp;$L578,Zoznamy!$AB$4:$AC$16,2,FALSE))</f>
        <v/>
      </c>
      <c r="L578" s="24" t="str">
        <f>IF(ISERROR(VLOOKUP($J578,Zoznamy!$L$4:$M$7,2,FALSE)),"",VLOOKUP($J578,Zoznamy!$L$4:$M$7,2,FALSE))</f>
        <v/>
      </c>
      <c r="M578" s="24" t="str">
        <f t="shared" si="9"/>
        <v/>
      </c>
      <c r="N578" s="72" t="str">
        <f>IF(C578="nie",VLOOKUP(B578,Zoznamy!$R$4:$Z$17,9, FALSE),"Vlož hodnotu emisií")</f>
        <v>Vlož hodnotu emisií</v>
      </c>
      <c r="O578" s="123" t="str">
        <f>IF(ISERROR(VLOOKUP($E578,Zoznamy!$T$4:$Y$44,5,FALSE)),"",VLOOKUP($E578,Zoznamy!$T$4:$Y$44,5,FALSE))</f>
        <v/>
      </c>
      <c r="P578" s="32" t="str">
        <f>IF(ISERROR(VLOOKUP($E578,Zoznamy!$T$4:$Y$44,6,FALSE)),"",VLOOKUP($E578,Zoznamy!$T$4:$Y$44,6,FALSE))</f>
        <v/>
      </c>
    </row>
    <row r="579" spans="1:16" x14ac:dyDescent="0.25">
      <c r="A579" s="12"/>
      <c r="B579" s="18" t="s">
        <v>1119</v>
      </c>
      <c r="C579" s="32" t="s">
        <v>1185</v>
      </c>
      <c r="D579" s="14" t="str">
        <f>IF(ISERROR(VLOOKUP($B579,Zoznamy!$R$4:$S$16,2,FALSE)),"",VLOOKUP($B579,Zoznamy!$R$4:$S$16,2,FALSE))</f>
        <v/>
      </c>
      <c r="E579" s="18" t="s">
        <v>1187</v>
      </c>
      <c r="F579" s="18" t="s">
        <v>1259</v>
      </c>
      <c r="G579" s="12" t="s">
        <v>1153</v>
      </c>
      <c r="H579" s="12" t="s">
        <v>1153</v>
      </c>
      <c r="I579" s="24"/>
      <c r="J579" s="24" t="s">
        <v>1156</v>
      </c>
      <c r="K579" s="77" t="str">
        <f>IF(ISERROR(VLOOKUP($B579&amp;" "&amp;$L579,Zoznamy!$AB$4:$AC$16,2,FALSE)),"",VLOOKUP($B579&amp;" "&amp;$L579,Zoznamy!$AB$4:$AC$16,2,FALSE))</f>
        <v/>
      </c>
      <c r="L579" s="24" t="str">
        <f>IF(ISERROR(VLOOKUP($J579,Zoznamy!$L$4:$M$7,2,FALSE)),"",VLOOKUP($J579,Zoznamy!$L$4:$M$7,2,FALSE))</f>
        <v/>
      </c>
      <c r="M579" s="24" t="str">
        <f t="shared" si="9"/>
        <v/>
      </c>
      <c r="N579" s="72" t="str">
        <f>IF(C579="nie",VLOOKUP(B579,Zoznamy!$R$4:$Z$17,9, FALSE),"Vlož hodnotu emisií")</f>
        <v>Vlož hodnotu emisií</v>
      </c>
      <c r="O579" s="123" t="str">
        <f>IF(ISERROR(VLOOKUP($E579,Zoznamy!$T$4:$Y$44,5,FALSE)),"",VLOOKUP($E579,Zoznamy!$T$4:$Y$44,5,FALSE))</f>
        <v/>
      </c>
      <c r="P579" s="32" t="str">
        <f>IF(ISERROR(VLOOKUP($E579,Zoznamy!$T$4:$Y$44,6,FALSE)),"",VLOOKUP($E579,Zoznamy!$T$4:$Y$44,6,FALSE))</f>
        <v/>
      </c>
    </row>
    <row r="580" spans="1:16" x14ac:dyDescent="0.25">
      <c r="A580" s="12"/>
      <c r="B580" s="18" t="s">
        <v>1119</v>
      </c>
      <c r="C580" s="32" t="s">
        <v>1185</v>
      </c>
      <c r="D580" s="14" t="str">
        <f>IF(ISERROR(VLOOKUP($B580,Zoznamy!$R$4:$S$16,2,FALSE)),"",VLOOKUP($B580,Zoznamy!$R$4:$S$16,2,FALSE))</f>
        <v/>
      </c>
      <c r="E580" s="18" t="s">
        <v>1187</v>
      </c>
      <c r="F580" s="18" t="s">
        <v>1259</v>
      </c>
      <c r="G580" s="12" t="s">
        <v>1153</v>
      </c>
      <c r="H580" s="12" t="s">
        <v>1153</v>
      </c>
      <c r="I580" s="24"/>
      <c r="J580" s="24" t="s">
        <v>1156</v>
      </c>
      <c r="K580" s="77" t="str">
        <f>IF(ISERROR(VLOOKUP($B580&amp;" "&amp;$L580,Zoznamy!$AB$4:$AC$16,2,FALSE)),"",VLOOKUP($B580&amp;" "&amp;$L580,Zoznamy!$AB$4:$AC$16,2,FALSE))</f>
        <v/>
      </c>
      <c r="L580" s="24" t="str">
        <f>IF(ISERROR(VLOOKUP($J580,Zoznamy!$L$4:$M$7,2,FALSE)),"",VLOOKUP($J580,Zoznamy!$L$4:$M$7,2,FALSE))</f>
        <v/>
      </c>
      <c r="M580" s="24" t="str">
        <f t="shared" si="9"/>
        <v/>
      </c>
      <c r="N580" s="72" t="str">
        <f>IF(C580="nie",VLOOKUP(B580,Zoznamy!$R$4:$Z$17,9, FALSE),"Vlož hodnotu emisií")</f>
        <v>Vlož hodnotu emisií</v>
      </c>
      <c r="O580" s="123" t="str">
        <f>IF(ISERROR(VLOOKUP($E580,Zoznamy!$T$4:$Y$44,5,FALSE)),"",VLOOKUP($E580,Zoznamy!$T$4:$Y$44,5,FALSE))</f>
        <v/>
      </c>
      <c r="P580" s="32" t="str">
        <f>IF(ISERROR(VLOOKUP($E580,Zoznamy!$T$4:$Y$44,6,FALSE)),"",VLOOKUP($E580,Zoznamy!$T$4:$Y$44,6,FALSE))</f>
        <v/>
      </c>
    </row>
    <row r="581" spans="1:16" x14ac:dyDescent="0.25">
      <c r="A581" s="12"/>
      <c r="B581" s="18" t="s">
        <v>1119</v>
      </c>
      <c r="C581" s="32" t="s">
        <v>1185</v>
      </c>
      <c r="D581" s="14" t="str">
        <f>IF(ISERROR(VLOOKUP($B581,Zoznamy!$R$4:$S$16,2,FALSE)),"",VLOOKUP($B581,Zoznamy!$R$4:$S$16,2,FALSE))</f>
        <v/>
      </c>
      <c r="E581" s="18" t="s">
        <v>1187</v>
      </c>
      <c r="F581" s="18" t="s">
        <v>1259</v>
      </c>
      <c r="G581" s="12" t="s">
        <v>1153</v>
      </c>
      <c r="H581" s="12" t="s">
        <v>1153</v>
      </c>
      <c r="I581" s="24"/>
      <c r="J581" s="24" t="s">
        <v>1156</v>
      </c>
      <c r="K581" s="77" t="str">
        <f>IF(ISERROR(VLOOKUP($B581&amp;" "&amp;$L581,Zoznamy!$AB$4:$AC$16,2,FALSE)),"",VLOOKUP($B581&amp;" "&amp;$L581,Zoznamy!$AB$4:$AC$16,2,FALSE))</f>
        <v/>
      </c>
      <c r="L581" s="24" t="str">
        <f>IF(ISERROR(VLOOKUP($J581,Zoznamy!$L$4:$M$7,2,FALSE)),"",VLOOKUP($J581,Zoznamy!$L$4:$M$7,2,FALSE))</f>
        <v/>
      </c>
      <c r="M581" s="24" t="str">
        <f t="shared" si="9"/>
        <v/>
      </c>
      <c r="N581" s="72" t="str">
        <f>IF(C581="nie",VLOOKUP(B581,Zoznamy!$R$4:$Z$17,9, FALSE),"Vlož hodnotu emisií")</f>
        <v>Vlož hodnotu emisií</v>
      </c>
      <c r="O581" s="123" t="str">
        <f>IF(ISERROR(VLOOKUP($E581,Zoznamy!$T$4:$Y$44,5,FALSE)),"",VLOOKUP($E581,Zoznamy!$T$4:$Y$44,5,FALSE))</f>
        <v/>
      </c>
      <c r="P581" s="32" t="str">
        <f>IF(ISERROR(VLOOKUP($E581,Zoznamy!$T$4:$Y$44,6,FALSE)),"",VLOOKUP($E581,Zoznamy!$T$4:$Y$44,6,FALSE))</f>
        <v/>
      </c>
    </row>
    <row r="582" spans="1:16" x14ac:dyDescent="0.25">
      <c r="A582" s="12"/>
      <c r="B582" s="18" t="s">
        <v>1119</v>
      </c>
      <c r="C582" s="32" t="s">
        <v>1185</v>
      </c>
      <c r="D582" s="14" t="str">
        <f>IF(ISERROR(VLOOKUP($B582,Zoznamy!$R$4:$S$16,2,FALSE)),"",VLOOKUP($B582,Zoznamy!$R$4:$S$16,2,FALSE))</f>
        <v/>
      </c>
      <c r="E582" s="18" t="s">
        <v>1187</v>
      </c>
      <c r="F582" s="18" t="s">
        <v>1259</v>
      </c>
      <c r="G582" s="12" t="s">
        <v>1153</v>
      </c>
      <c r="H582" s="12" t="s">
        <v>1153</v>
      </c>
      <c r="I582" s="24"/>
      <c r="J582" s="24" t="s">
        <v>1156</v>
      </c>
      <c r="K582" s="77" t="str">
        <f>IF(ISERROR(VLOOKUP($B582&amp;" "&amp;$L582,Zoznamy!$AB$4:$AC$16,2,FALSE)),"",VLOOKUP($B582&amp;" "&amp;$L582,Zoznamy!$AB$4:$AC$16,2,FALSE))</f>
        <v/>
      </c>
      <c r="L582" s="24" t="str">
        <f>IF(ISERROR(VLOOKUP($J582,Zoznamy!$L$4:$M$7,2,FALSE)),"",VLOOKUP($J582,Zoznamy!$L$4:$M$7,2,FALSE))</f>
        <v/>
      </c>
      <c r="M582" s="24" t="str">
        <f t="shared" si="9"/>
        <v/>
      </c>
      <c r="N582" s="72" t="str">
        <f>IF(C582="nie",VLOOKUP(B582,Zoznamy!$R$4:$Z$17,9, FALSE),"Vlož hodnotu emisií")</f>
        <v>Vlož hodnotu emisií</v>
      </c>
      <c r="O582" s="123" t="str">
        <f>IF(ISERROR(VLOOKUP($E582,Zoznamy!$T$4:$Y$44,5,FALSE)),"",VLOOKUP($E582,Zoznamy!$T$4:$Y$44,5,FALSE))</f>
        <v/>
      </c>
      <c r="P582" s="32" t="str">
        <f>IF(ISERROR(VLOOKUP($E582,Zoznamy!$T$4:$Y$44,6,FALSE)),"",VLOOKUP($E582,Zoznamy!$T$4:$Y$44,6,FALSE))</f>
        <v/>
      </c>
    </row>
    <row r="583" spans="1:16" x14ac:dyDescent="0.25">
      <c r="A583" s="12"/>
      <c r="B583" s="18" t="s">
        <v>1119</v>
      </c>
      <c r="C583" s="32" t="s">
        <v>1185</v>
      </c>
      <c r="D583" s="14" t="str">
        <f>IF(ISERROR(VLOOKUP($B583,Zoznamy!$R$4:$S$16,2,FALSE)),"",VLOOKUP($B583,Zoznamy!$R$4:$S$16,2,FALSE))</f>
        <v/>
      </c>
      <c r="E583" s="18" t="s">
        <v>1187</v>
      </c>
      <c r="F583" s="18" t="s">
        <v>1259</v>
      </c>
      <c r="G583" s="12" t="s">
        <v>1153</v>
      </c>
      <c r="H583" s="12" t="s">
        <v>1153</v>
      </c>
      <c r="I583" s="24"/>
      <c r="J583" s="24" t="s">
        <v>1156</v>
      </c>
      <c r="K583" s="77" t="str">
        <f>IF(ISERROR(VLOOKUP($B583&amp;" "&amp;$L583,Zoznamy!$AB$4:$AC$16,2,FALSE)),"",VLOOKUP($B583&amp;" "&amp;$L583,Zoznamy!$AB$4:$AC$16,2,FALSE))</f>
        <v/>
      </c>
      <c r="L583" s="24" t="str">
        <f>IF(ISERROR(VLOOKUP($J583,Zoznamy!$L$4:$M$7,2,FALSE)),"",VLOOKUP($J583,Zoznamy!$L$4:$M$7,2,FALSE))</f>
        <v/>
      </c>
      <c r="M583" s="24" t="str">
        <f t="shared" si="9"/>
        <v/>
      </c>
      <c r="N583" s="72" t="str">
        <f>IF(C583="nie",VLOOKUP(B583,Zoznamy!$R$4:$Z$17,9, FALSE),"Vlož hodnotu emisií")</f>
        <v>Vlož hodnotu emisií</v>
      </c>
      <c r="O583" s="123" t="str">
        <f>IF(ISERROR(VLOOKUP($E583,Zoznamy!$T$4:$Y$44,5,FALSE)),"",VLOOKUP($E583,Zoznamy!$T$4:$Y$44,5,FALSE))</f>
        <v/>
      </c>
      <c r="P583" s="32" t="str">
        <f>IF(ISERROR(VLOOKUP($E583,Zoznamy!$T$4:$Y$44,6,FALSE)),"",VLOOKUP($E583,Zoznamy!$T$4:$Y$44,6,FALSE))</f>
        <v/>
      </c>
    </row>
    <row r="584" spans="1:16" x14ac:dyDescent="0.25">
      <c r="A584" s="12"/>
      <c r="B584" s="18" t="s">
        <v>1119</v>
      </c>
      <c r="C584" s="32" t="s">
        <v>1185</v>
      </c>
      <c r="D584" s="14" t="str">
        <f>IF(ISERROR(VLOOKUP($B584,Zoznamy!$R$4:$S$16,2,FALSE)),"",VLOOKUP($B584,Zoznamy!$R$4:$S$16,2,FALSE))</f>
        <v/>
      </c>
      <c r="E584" s="18" t="s">
        <v>1187</v>
      </c>
      <c r="F584" s="18" t="s">
        <v>1259</v>
      </c>
      <c r="G584" s="12" t="s">
        <v>1153</v>
      </c>
      <c r="H584" s="12" t="s">
        <v>1153</v>
      </c>
      <c r="I584" s="24"/>
      <c r="J584" s="24" t="s">
        <v>1156</v>
      </c>
      <c r="K584" s="77" t="str">
        <f>IF(ISERROR(VLOOKUP($B584&amp;" "&amp;$L584,Zoznamy!$AB$4:$AC$16,2,FALSE)),"",VLOOKUP($B584&amp;" "&amp;$L584,Zoznamy!$AB$4:$AC$16,2,FALSE))</f>
        <v/>
      </c>
      <c r="L584" s="24" t="str">
        <f>IF(ISERROR(VLOOKUP($J584,Zoznamy!$L$4:$M$7,2,FALSE)),"",VLOOKUP($J584,Zoznamy!$L$4:$M$7,2,FALSE))</f>
        <v/>
      </c>
      <c r="M584" s="24" t="str">
        <f t="shared" si="9"/>
        <v/>
      </c>
      <c r="N584" s="72" t="str">
        <f>IF(C584="nie",VLOOKUP(B584,Zoznamy!$R$4:$Z$17,9, FALSE),"Vlož hodnotu emisií")</f>
        <v>Vlož hodnotu emisií</v>
      </c>
      <c r="O584" s="123" t="str">
        <f>IF(ISERROR(VLOOKUP($E584,Zoznamy!$T$4:$Y$44,5,FALSE)),"",VLOOKUP($E584,Zoznamy!$T$4:$Y$44,5,FALSE))</f>
        <v/>
      </c>
      <c r="P584" s="32" t="str">
        <f>IF(ISERROR(VLOOKUP($E584,Zoznamy!$T$4:$Y$44,6,FALSE)),"",VLOOKUP($E584,Zoznamy!$T$4:$Y$44,6,FALSE))</f>
        <v/>
      </c>
    </row>
    <row r="585" spans="1:16" x14ac:dyDescent="0.25">
      <c r="A585" s="12"/>
      <c r="B585" s="18" t="s">
        <v>1119</v>
      </c>
      <c r="C585" s="32" t="s">
        <v>1185</v>
      </c>
      <c r="D585" s="14" t="str">
        <f>IF(ISERROR(VLOOKUP($B585,Zoznamy!$R$4:$S$16,2,FALSE)),"",VLOOKUP($B585,Zoznamy!$R$4:$S$16,2,FALSE))</f>
        <v/>
      </c>
      <c r="E585" s="18" t="s">
        <v>1187</v>
      </c>
      <c r="F585" s="18" t="s">
        <v>1259</v>
      </c>
      <c r="G585" s="12" t="s">
        <v>1153</v>
      </c>
      <c r="H585" s="12" t="s">
        <v>1153</v>
      </c>
      <c r="I585" s="24"/>
      <c r="J585" s="24" t="s">
        <v>1156</v>
      </c>
      <c r="K585" s="77" t="str">
        <f>IF(ISERROR(VLOOKUP($B585&amp;" "&amp;$L585,Zoznamy!$AB$4:$AC$16,2,FALSE)),"",VLOOKUP($B585&amp;" "&amp;$L585,Zoznamy!$AB$4:$AC$16,2,FALSE))</f>
        <v/>
      </c>
      <c r="L585" s="24" t="str">
        <f>IF(ISERROR(VLOOKUP($J585,Zoznamy!$L$4:$M$7,2,FALSE)),"",VLOOKUP($J585,Zoznamy!$L$4:$M$7,2,FALSE))</f>
        <v/>
      </c>
      <c r="M585" s="24" t="str">
        <f t="shared" ref="M585:M648" si="10">IF(ISERROR(I585*K585),"",I585*K585)</f>
        <v/>
      </c>
      <c r="N585" s="72" t="str">
        <f>IF(C585="nie",VLOOKUP(B585,Zoznamy!$R$4:$Z$17,9, FALSE),"Vlož hodnotu emisií")</f>
        <v>Vlož hodnotu emisií</v>
      </c>
      <c r="O585" s="123" t="str">
        <f>IF(ISERROR(VLOOKUP($E585,Zoznamy!$T$4:$Y$44,5,FALSE)),"",VLOOKUP($E585,Zoznamy!$T$4:$Y$44,5,FALSE))</f>
        <v/>
      </c>
      <c r="P585" s="32" t="str">
        <f>IF(ISERROR(VLOOKUP($E585,Zoznamy!$T$4:$Y$44,6,FALSE)),"",VLOOKUP($E585,Zoznamy!$T$4:$Y$44,6,FALSE))</f>
        <v/>
      </c>
    </row>
    <row r="586" spans="1:16" x14ac:dyDescent="0.25">
      <c r="A586" s="12"/>
      <c r="B586" s="18" t="s">
        <v>1119</v>
      </c>
      <c r="C586" s="32" t="s">
        <v>1185</v>
      </c>
      <c r="D586" s="14" t="str">
        <f>IF(ISERROR(VLOOKUP($B586,Zoznamy!$R$4:$S$16,2,FALSE)),"",VLOOKUP($B586,Zoznamy!$R$4:$S$16,2,FALSE))</f>
        <v/>
      </c>
      <c r="E586" s="18" t="s">
        <v>1187</v>
      </c>
      <c r="F586" s="18" t="s">
        <v>1259</v>
      </c>
      <c r="G586" s="12" t="s">
        <v>1153</v>
      </c>
      <c r="H586" s="12" t="s">
        <v>1153</v>
      </c>
      <c r="I586" s="24"/>
      <c r="J586" s="24" t="s">
        <v>1156</v>
      </c>
      <c r="K586" s="77" t="str">
        <f>IF(ISERROR(VLOOKUP($B586&amp;" "&amp;$L586,Zoznamy!$AB$4:$AC$16,2,FALSE)),"",VLOOKUP($B586&amp;" "&amp;$L586,Zoznamy!$AB$4:$AC$16,2,FALSE))</f>
        <v/>
      </c>
      <c r="L586" s="24" t="str">
        <f>IF(ISERROR(VLOOKUP($J586,Zoznamy!$L$4:$M$7,2,FALSE)),"",VLOOKUP($J586,Zoznamy!$L$4:$M$7,2,FALSE))</f>
        <v/>
      </c>
      <c r="M586" s="24" t="str">
        <f t="shared" si="10"/>
        <v/>
      </c>
      <c r="N586" s="72" t="str">
        <f>IF(C586="nie",VLOOKUP(B586,Zoznamy!$R$4:$Z$17,9, FALSE),"Vlož hodnotu emisií")</f>
        <v>Vlož hodnotu emisií</v>
      </c>
      <c r="O586" s="123" t="str">
        <f>IF(ISERROR(VLOOKUP($E586,Zoznamy!$T$4:$Y$44,5,FALSE)),"",VLOOKUP($E586,Zoznamy!$T$4:$Y$44,5,FALSE))</f>
        <v/>
      </c>
      <c r="P586" s="32" t="str">
        <f>IF(ISERROR(VLOOKUP($E586,Zoznamy!$T$4:$Y$44,6,FALSE)),"",VLOOKUP($E586,Zoznamy!$T$4:$Y$44,6,FALSE))</f>
        <v/>
      </c>
    </row>
    <row r="587" spans="1:16" x14ac:dyDescent="0.25">
      <c r="A587" s="12"/>
      <c r="B587" s="18" t="s">
        <v>1119</v>
      </c>
      <c r="C587" s="32" t="s">
        <v>1185</v>
      </c>
      <c r="D587" s="14" t="str">
        <f>IF(ISERROR(VLOOKUP($B587,Zoznamy!$R$4:$S$16,2,FALSE)),"",VLOOKUP($B587,Zoznamy!$R$4:$S$16,2,FALSE))</f>
        <v/>
      </c>
      <c r="E587" s="18" t="s">
        <v>1187</v>
      </c>
      <c r="F587" s="18" t="s">
        <v>1259</v>
      </c>
      <c r="G587" s="12" t="s">
        <v>1153</v>
      </c>
      <c r="H587" s="12" t="s">
        <v>1153</v>
      </c>
      <c r="I587" s="24"/>
      <c r="J587" s="24" t="s">
        <v>1156</v>
      </c>
      <c r="K587" s="77" t="str">
        <f>IF(ISERROR(VLOOKUP($B587&amp;" "&amp;$L587,Zoznamy!$AB$4:$AC$16,2,FALSE)),"",VLOOKUP($B587&amp;" "&amp;$L587,Zoznamy!$AB$4:$AC$16,2,FALSE))</f>
        <v/>
      </c>
      <c r="L587" s="24" t="str">
        <f>IF(ISERROR(VLOOKUP($J587,Zoznamy!$L$4:$M$7,2,FALSE)),"",VLOOKUP($J587,Zoznamy!$L$4:$M$7,2,FALSE))</f>
        <v/>
      </c>
      <c r="M587" s="24" t="str">
        <f t="shared" si="10"/>
        <v/>
      </c>
      <c r="N587" s="72" t="str">
        <f>IF(C587="nie",VLOOKUP(B587,Zoznamy!$R$4:$Z$17,9, FALSE),"Vlož hodnotu emisií")</f>
        <v>Vlož hodnotu emisií</v>
      </c>
      <c r="O587" s="123" t="str">
        <f>IF(ISERROR(VLOOKUP($E587,Zoznamy!$T$4:$Y$44,5,FALSE)),"",VLOOKUP($E587,Zoznamy!$T$4:$Y$44,5,FALSE))</f>
        <v/>
      </c>
      <c r="P587" s="32" t="str">
        <f>IF(ISERROR(VLOOKUP($E587,Zoznamy!$T$4:$Y$44,6,FALSE)),"",VLOOKUP($E587,Zoznamy!$T$4:$Y$44,6,FALSE))</f>
        <v/>
      </c>
    </row>
    <row r="588" spans="1:16" x14ac:dyDescent="0.25">
      <c r="A588" s="12"/>
      <c r="B588" s="18" t="s">
        <v>1119</v>
      </c>
      <c r="C588" s="32" t="s">
        <v>1185</v>
      </c>
      <c r="D588" s="14" t="str">
        <f>IF(ISERROR(VLOOKUP($B588,Zoznamy!$R$4:$S$16,2,FALSE)),"",VLOOKUP($B588,Zoznamy!$R$4:$S$16,2,FALSE))</f>
        <v/>
      </c>
      <c r="E588" s="18" t="s">
        <v>1187</v>
      </c>
      <c r="F588" s="18" t="s">
        <v>1259</v>
      </c>
      <c r="G588" s="12" t="s">
        <v>1153</v>
      </c>
      <c r="H588" s="12" t="s">
        <v>1153</v>
      </c>
      <c r="I588" s="24"/>
      <c r="J588" s="24" t="s">
        <v>1156</v>
      </c>
      <c r="K588" s="77" t="str">
        <f>IF(ISERROR(VLOOKUP($B588&amp;" "&amp;$L588,Zoznamy!$AB$4:$AC$16,2,FALSE)),"",VLOOKUP($B588&amp;" "&amp;$L588,Zoznamy!$AB$4:$AC$16,2,FALSE))</f>
        <v/>
      </c>
      <c r="L588" s="24" t="str">
        <f>IF(ISERROR(VLOOKUP($J588,Zoznamy!$L$4:$M$7,2,FALSE)),"",VLOOKUP($J588,Zoznamy!$L$4:$M$7,2,FALSE))</f>
        <v/>
      </c>
      <c r="M588" s="24" t="str">
        <f t="shared" si="10"/>
        <v/>
      </c>
      <c r="N588" s="72" t="str">
        <f>IF(C588="nie",VLOOKUP(B588,Zoznamy!$R$4:$Z$17,9, FALSE),"Vlož hodnotu emisií")</f>
        <v>Vlož hodnotu emisií</v>
      </c>
      <c r="O588" s="123" t="str">
        <f>IF(ISERROR(VLOOKUP($E588,Zoznamy!$T$4:$Y$44,5,FALSE)),"",VLOOKUP($E588,Zoznamy!$T$4:$Y$44,5,FALSE))</f>
        <v/>
      </c>
      <c r="P588" s="32" t="str">
        <f>IF(ISERROR(VLOOKUP($E588,Zoznamy!$T$4:$Y$44,6,FALSE)),"",VLOOKUP($E588,Zoznamy!$T$4:$Y$44,6,FALSE))</f>
        <v/>
      </c>
    </row>
    <row r="589" spans="1:16" x14ac:dyDescent="0.25">
      <c r="A589" s="12"/>
      <c r="B589" s="18" t="s">
        <v>1119</v>
      </c>
      <c r="C589" s="32" t="s">
        <v>1185</v>
      </c>
      <c r="D589" s="14" t="str">
        <f>IF(ISERROR(VLOOKUP($B589,Zoznamy!$R$4:$S$16,2,FALSE)),"",VLOOKUP($B589,Zoznamy!$R$4:$S$16,2,FALSE))</f>
        <v/>
      </c>
      <c r="E589" s="18" t="s">
        <v>1187</v>
      </c>
      <c r="F589" s="18" t="s">
        <v>1259</v>
      </c>
      <c r="G589" s="12" t="s">
        <v>1153</v>
      </c>
      <c r="H589" s="12" t="s">
        <v>1153</v>
      </c>
      <c r="I589" s="24"/>
      <c r="J589" s="24" t="s">
        <v>1156</v>
      </c>
      <c r="K589" s="77" t="str">
        <f>IF(ISERROR(VLOOKUP($B589&amp;" "&amp;$L589,Zoznamy!$AB$4:$AC$16,2,FALSE)),"",VLOOKUP($B589&amp;" "&amp;$L589,Zoznamy!$AB$4:$AC$16,2,FALSE))</f>
        <v/>
      </c>
      <c r="L589" s="24" t="str">
        <f>IF(ISERROR(VLOOKUP($J589,Zoznamy!$L$4:$M$7,2,FALSE)),"",VLOOKUP($J589,Zoznamy!$L$4:$M$7,2,FALSE))</f>
        <v/>
      </c>
      <c r="M589" s="24" t="str">
        <f t="shared" si="10"/>
        <v/>
      </c>
      <c r="N589" s="72" t="str">
        <f>IF(C589="nie",VLOOKUP(B589,Zoznamy!$R$4:$Z$17,9, FALSE),"Vlož hodnotu emisií")</f>
        <v>Vlož hodnotu emisií</v>
      </c>
      <c r="O589" s="123" t="str">
        <f>IF(ISERROR(VLOOKUP($E589,Zoznamy!$T$4:$Y$44,5,FALSE)),"",VLOOKUP($E589,Zoznamy!$T$4:$Y$44,5,FALSE))</f>
        <v/>
      </c>
      <c r="P589" s="32" t="str">
        <f>IF(ISERROR(VLOOKUP($E589,Zoznamy!$T$4:$Y$44,6,FALSE)),"",VLOOKUP($E589,Zoznamy!$T$4:$Y$44,6,FALSE))</f>
        <v/>
      </c>
    </row>
    <row r="590" spans="1:16" x14ac:dyDescent="0.25">
      <c r="A590" s="12"/>
      <c r="B590" s="18" t="s">
        <v>1119</v>
      </c>
      <c r="C590" s="32" t="s">
        <v>1185</v>
      </c>
      <c r="D590" s="14" t="str">
        <f>IF(ISERROR(VLOOKUP($B590,Zoznamy!$R$4:$S$16,2,FALSE)),"",VLOOKUP($B590,Zoznamy!$R$4:$S$16,2,FALSE))</f>
        <v/>
      </c>
      <c r="E590" s="18" t="s">
        <v>1187</v>
      </c>
      <c r="F590" s="18" t="s">
        <v>1259</v>
      </c>
      <c r="G590" s="12" t="s">
        <v>1153</v>
      </c>
      <c r="H590" s="12" t="s">
        <v>1153</v>
      </c>
      <c r="I590" s="24"/>
      <c r="J590" s="24" t="s">
        <v>1156</v>
      </c>
      <c r="K590" s="77" t="str">
        <f>IF(ISERROR(VLOOKUP($B590&amp;" "&amp;$L590,Zoznamy!$AB$4:$AC$16,2,FALSE)),"",VLOOKUP($B590&amp;" "&amp;$L590,Zoznamy!$AB$4:$AC$16,2,FALSE))</f>
        <v/>
      </c>
      <c r="L590" s="24" t="str">
        <f>IF(ISERROR(VLOOKUP($J590,Zoznamy!$L$4:$M$7,2,FALSE)),"",VLOOKUP($J590,Zoznamy!$L$4:$M$7,2,FALSE))</f>
        <v/>
      </c>
      <c r="M590" s="24" t="str">
        <f t="shared" si="10"/>
        <v/>
      </c>
      <c r="N590" s="72" t="str">
        <f>IF(C590="nie",VLOOKUP(B590,Zoznamy!$R$4:$Z$17,9, FALSE),"Vlož hodnotu emisií")</f>
        <v>Vlož hodnotu emisií</v>
      </c>
      <c r="O590" s="123" t="str">
        <f>IF(ISERROR(VLOOKUP($E590,Zoznamy!$T$4:$Y$44,5,FALSE)),"",VLOOKUP($E590,Zoznamy!$T$4:$Y$44,5,FALSE))</f>
        <v/>
      </c>
      <c r="P590" s="32" t="str">
        <f>IF(ISERROR(VLOOKUP($E590,Zoznamy!$T$4:$Y$44,6,FALSE)),"",VLOOKUP($E590,Zoznamy!$T$4:$Y$44,6,FALSE))</f>
        <v/>
      </c>
    </row>
    <row r="591" spans="1:16" x14ac:dyDescent="0.25">
      <c r="A591" s="12"/>
      <c r="B591" s="18" t="s">
        <v>1119</v>
      </c>
      <c r="C591" s="32" t="s">
        <v>1185</v>
      </c>
      <c r="D591" s="14" t="str">
        <f>IF(ISERROR(VLOOKUP($B591,Zoznamy!$R$4:$S$16,2,FALSE)),"",VLOOKUP($B591,Zoznamy!$R$4:$S$16,2,FALSE))</f>
        <v/>
      </c>
      <c r="E591" s="18" t="s">
        <v>1187</v>
      </c>
      <c r="F591" s="18" t="s">
        <v>1259</v>
      </c>
      <c r="G591" s="12" t="s">
        <v>1153</v>
      </c>
      <c r="H591" s="12" t="s">
        <v>1153</v>
      </c>
      <c r="I591" s="24"/>
      <c r="J591" s="24" t="s">
        <v>1156</v>
      </c>
      <c r="K591" s="77" t="str">
        <f>IF(ISERROR(VLOOKUP($B591&amp;" "&amp;$L591,Zoznamy!$AB$4:$AC$16,2,FALSE)),"",VLOOKUP($B591&amp;" "&amp;$L591,Zoznamy!$AB$4:$AC$16,2,FALSE))</f>
        <v/>
      </c>
      <c r="L591" s="24" t="str">
        <f>IF(ISERROR(VLOOKUP($J591,Zoznamy!$L$4:$M$7,2,FALSE)),"",VLOOKUP($J591,Zoznamy!$L$4:$M$7,2,FALSE))</f>
        <v/>
      </c>
      <c r="M591" s="24" t="str">
        <f t="shared" si="10"/>
        <v/>
      </c>
      <c r="N591" s="72" t="str">
        <f>IF(C591="nie",VLOOKUP(B591,Zoznamy!$R$4:$Z$17,9, FALSE),"Vlož hodnotu emisií")</f>
        <v>Vlož hodnotu emisií</v>
      </c>
      <c r="O591" s="123" t="str">
        <f>IF(ISERROR(VLOOKUP($E591,Zoznamy!$T$4:$Y$44,5,FALSE)),"",VLOOKUP($E591,Zoznamy!$T$4:$Y$44,5,FALSE))</f>
        <v/>
      </c>
      <c r="P591" s="32" t="str">
        <f>IF(ISERROR(VLOOKUP($E591,Zoznamy!$T$4:$Y$44,6,FALSE)),"",VLOOKUP($E591,Zoznamy!$T$4:$Y$44,6,FALSE))</f>
        <v/>
      </c>
    </row>
    <row r="592" spans="1:16" x14ac:dyDescent="0.25">
      <c r="A592" s="12"/>
      <c r="B592" s="18" t="s">
        <v>1119</v>
      </c>
      <c r="C592" s="32" t="s">
        <v>1185</v>
      </c>
      <c r="D592" s="14" t="str">
        <f>IF(ISERROR(VLOOKUP($B592,Zoznamy!$R$4:$S$16,2,FALSE)),"",VLOOKUP($B592,Zoznamy!$R$4:$S$16,2,FALSE))</f>
        <v/>
      </c>
      <c r="E592" s="18" t="s">
        <v>1187</v>
      </c>
      <c r="F592" s="18" t="s">
        <v>1259</v>
      </c>
      <c r="G592" s="12" t="s">
        <v>1153</v>
      </c>
      <c r="H592" s="12" t="s">
        <v>1153</v>
      </c>
      <c r="I592" s="24"/>
      <c r="J592" s="24" t="s">
        <v>1156</v>
      </c>
      <c r="K592" s="77" t="str">
        <f>IF(ISERROR(VLOOKUP($B592&amp;" "&amp;$L592,Zoznamy!$AB$4:$AC$16,2,FALSE)),"",VLOOKUP($B592&amp;" "&amp;$L592,Zoznamy!$AB$4:$AC$16,2,FALSE))</f>
        <v/>
      </c>
      <c r="L592" s="24" t="str">
        <f>IF(ISERROR(VLOOKUP($J592,Zoznamy!$L$4:$M$7,2,FALSE)),"",VLOOKUP($J592,Zoznamy!$L$4:$M$7,2,FALSE))</f>
        <v/>
      </c>
      <c r="M592" s="24" t="str">
        <f t="shared" si="10"/>
        <v/>
      </c>
      <c r="N592" s="72" t="str">
        <f>IF(C592="nie",VLOOKUP(B592,Zoznamy!$R$4:$Z$17,9, FALSE),"Vlož hodnotu emisií")</f>
        <v>Vlož hodnotu emisií</v>
      </c>
      <c r="O592" s="123" t="str">
        <f>IF(ISERROR(VLOOKUP($E592,Zoznamy!$T$4:$Y$44,5,FALSE)),"",VLOOKUP($E592,Zoznamy!$T$4:$Y$44,5,FALSE))</f>
        <v/>
      </c>
      <c r="P592" s="32" t="str">
        <f>IF(ISERROR(VLOOKUP($E592,Zoznamy!$T$4:$Y$44,6,FALSE)),"",VLOOKUP($E592,Zoznamy!$T$4:$Y$44,6,FALSE))</f>
        <v/>
      </c>
    </row>
    <row r="593" spans="1:16" x14ac:dyDescent="0.25">
      <c r="A593" s="12"/>
      <c r="B593" s="18" t="s">
        <v>1119</v>
      </c>
      <c r="C593" s="32" t="s">
        <v>1185</v>
      </c>
      <c r="D593" s="14" t="str">
        <f>IF(ISERROR(VLOOKUP($B593,Zoznamy!$R$4:$S$16,2,FALSE)),"",VLOOKUP($B593,Zoznamy!$R$4:$S$16,2,FALSE))</f>
        <v/>
      </c>
      <c r="E593" s="18" t="s">
        <v>1187</v>
      </c>
      <c r="F593" s="18" t="s">
        <v>1259</v>
      </c>
      <c r="G593" s="12" t="s">
        <v>1153</v>
      </c>
      <c r="H593" s="12" t="s">
        <v>1153</v>
      </c>
      <c r="I593" s="24"/>
      <c r="J593" s="24" t="s">
        <v>1156</v>
      </c>
      <c r="K593" s="77" t="str">
        <f>IF(ISERROR(VLOOKUP($B593&amp;" "&amp;$L593,Zoznamy!$AB$4:$AC$16,2,FALSE)),"",VLOOKUP($B593&amp;" "&amp;$L593,Zoznamy!$AB$4:$AC$16,2,FALSE))</f>
        <v/>
      </c>
      <c r="L593" s="24" t="str">
        <f>IF(ISERROR(VLOOKUP($J593,Zoznamy!$L$4:$M$7,2,FALSE)),"",VLOOKUP($J593,Zoznamy!$L$4:$M$7,2,FALSE))</f>
        <v/>
      </c>
      <c r="M593" s="24" t="str">
        <f t="shared" si="10"/>
        <v/>
      </c>
      <c r="N593" s="72" t="str">
        <f>IF(C593="nie",VLOOKUP(B593,Zoznamy!$R$4:$Z$17,9, FALSE),"Vlož hodnotu emisií")</f>
        <v>Vlož hodnotu emisií</v>
      </c>
      <c r="O593" s="123" t="str">
        <f>IF(ISERROR(VLOOKUP($E593,Zoznamy!$T$4:$Y$44,5,FALSE)),"",VLOOKUP($E593,Zoznamy!$T$4:$Y$44,5,FALSE))</f>
        <v/>
      </c>
      <c r="P593" s="32" t="str">
        <f>IF(ISERROR(VLOOKUP($E593,Zoznamy!$T$4:$Y$44,6,FALSE)),"",VLOOKUP($E593,Zoznamy!$T$4:$Y$44,6,FALSE))</f>
        <v/>
      </c>
    </row>
    <row r="594" spans="1:16" x14ac:dyDescent="0.25">
      <c r="A594" s="12"/>
      <c r="B594" s="18" t="s">
        <v>1119</v>
      </c>
      <c r="C594" s="32" t="s">
        <v>1185</v>
      </c>
      <c r="D594" s="14" t="str">
        <f>IF(ISERROR(VLOOKUP($B594,Zoznamy!$R$4:$S$16,2,FALSE)),"",VLOOKUP($B594,Zoznamy!$R$4:$S$16,2,FALSE))</f>
        <v/>
      </c>
      <c r="E594" s="18" t="s">
        <v>1187</v>
      </c>
      <c r="F594" s="18" t="s">
        <v>1259</v>
      </c>
      <c r="G594" s="12" t="s">
        <v>1153</v>
      </c>
      <c r="H594" s="12" t="s">
        <v>1153</v>
      </c>
      <c r="I594" s="24"/>
      <c r="J594" s="24" t="s">
        <v>1156</v>
      </c>
      <c r="K594" s="77" t="str">
        <f>IF(ISERROR(VLOOKUP($B594&amp;" "&amp;$L594,Zoznamy!$AB$4:$AC$16,2,FALSE)),"",VLOOKUP($B594&amp;" "&amp;$L594,Zoznamy!$AB$4:$AC$16,2,FALSE))</f>
        <v/>
      </c>
      <c r="L594" s="24" t="str">
        <f>IF(ISERROR(VLOOKUP($J594,Zoznamy!$L$4:$M$7,2,FALSE)),"",VLOOKUP($J594,Zoznamy!$L$4:$M$7,2,FALSE))</f>
        <v/>
      </c>
      <c r="M594" s="24" t="str">
        <f t="shared" si="10"/>
        <v/>
      </c>
      <c r="N594" s="72" t="str">
        <f>IF(C594="nie",VLOOKUP(B594,Zoznamy!$R$4:$Z$17,9, FALSE),"Vlož hodnotu emisií")</f>
        <v>Vlož hodnotu emisií</v>
      </c>
      <c r="O594" s="123" t="str">
        <f>IF(ISERROR(VLOOKUP($E594,Zoznamy!$T$4:$Y$44,5,FALSE)),"",VLOOKUP($E594,Zoznamy!$T$4:$Y$44,5,FALSE))</f>
        <v/>
      </c>
      <c r="P594" s="32" t="str">
        <f>IF(ISERROR(VLOOKUP($E594,Zoznamy!$T$4:$Y$44,6,FALSE)),"",VLOOKUP($E594,Zoznamy!$T$4:$Y$44,6,FALSE))</f>
        <v/>
      </c>
    </row>
    <row r="595" spans="1:16" x14ac:dyDescent="0.25">
      <c r="A595" s="12"/>
      <c r="B595" s="18" t="s">
        <v>1119</v>
      </c>
      <c r="C595" s="32" t="s">
        <v>1185</v>
      </c>
      <c r="D595" s="14" t="str">
        <f>IF(ISERROR(VLOOKUP($B595,Zoznamy!$R$4:$S$16,2,FALSE)),"",VLOOKUP($B595,Zoznamy!$R$4:$S$16,2,FALSE))</f>
        <v/>
      </c>
      <c r="E595" s="18" t="s">
        <v>1187</v>
      </c>
      <c r="F595" s="18" t="s">
        <v>1259</v>
      </c>
      <c r="G595" s="12" t="s">
        <v>1153</v>
      </c>
      <c r="H595" s="12" t="s">
        <v>1153</v>
      </c>
      <c r="I595" s="24"/>
      <c r="J595" s="24" t="s">
        <v>1156</v>
      </c>
      <c r="K595" s="77" t="str">
        <f>IF(ISERROR(VLOOKUP($B595&amp;" "&amp;$L595,Zoznamy!$AB$4:$AC$16,2,FALSE)),"",VLOOKUP($B595&amp;" "&amp;$L595,Zoznamy!$AB$4:$AC$16,2,FALSE))</f>
        <v/>
      </c>
      <c r="L595" s="24" t="str">
        <f>IF(ISERROR(VLOOKUP($J595,Zoznamy!$L$4:$M$7,2,FALSE)),"",VLOOKUP($J595,Zoznamy!$L$4:$M$7,2,FALSE))</f>
        <v/>
      </c>
      <c r="M595" s="24" t="str">
        <f t="shared" si="10"/>
        <v/>
      </c>
      <c r="N595" s="72" t="str">
        <f>IF(C595="nie",VLOOKUP(B595,Zoznamy!$R$4:$Z$17,9, FALSE),"Vlož hodnotu emisií")</f>
        <v>Vlož hodnotu emisií</v>
      </c>
      <c r="O595" s="123" t="str">
        <f>IF(ISERROR(VLOOKUP($E595,Zoznamy!$T$4:$Y$44,5,FALSE)),"",VLOOKUP($E595,Zoznamy!$T$4:$Y$44,5,FALSE))</f>
        <v/>
      </c>
      <c r="P595" s="32" t="str">
        <f>IF(ISERROR(VLOOKUP($E595,Zoznamy!$T$4:$Y$44,6,FALSE)),"",VLOOKUP($E595,Zoznamy!$T$4:$Y$44,6,FALSE))</f>
        <v/>
      </c>
    </row>
    <row r="596" spans="1:16" x14ac:dyDescent="0.25">
      <c r="A596" s="12"/>
      <c r="B596" s="18" t="s">
        <v>1119</v>
      </c>
      <c r="C596" s="32" t="s">
        <v>1185</v>
      </c>
      <c r="D596" s="14" t="str">
        <f>IF(ISERROR(VLOOKUP($B596,Zoznamy!$R$4:$S$16,2,FALSE)),"",VLOOKUP($B596,Zoznamy!$R$4:$S$16,2,FALSE))</f>
        <v/>
      </c>
      <c r="E596" s="18" t="s">
        <v>1187</v>
      </c>
      <c r="F596" s="18" t="s">
        <v>1259</v>
      </c>
      <c r="G596" s="12" t="s">
        <v>1153</v>
      </c>
      <c r="H596" s="12" t="s">
        <v>1153</v>
      </c>
      <c r="I596" s="24"/>
      <c r="J596" s="24" t="s">
        <v>1156</v>
      </c>
      <c r="K596" s="77" t="str">
        <f>IF(ISERROR(VLOOKUP($B596&amp;" "&amp;$L596,Zoznamy!$AB$4:$AC$16,2,FALSE)),"",VLOOKUP($B596&amp;" "&amp;$L596,Zoznamy!$AB$4:$AC$16,2,FALSE))</f>
        <v/>
      </c>
      <c r="L596" s="24" t="str">
        <f>IF(ISERROR(VLOOKUP($J596,Zoznamy!$L$4:$M$7,2,FALSE)),"",VLOOKUP($J596,Zoznamy!$L$4:$M$7,2,FALSE))</f>
        <v/>
      </c>
      <c r="M596" s="24" t="str">
        <f t="shared" si="10"/>
        <v/>
      </c>
      <c r="N596" s="72" t="str">
        <f>IF(C596="nie",VLOOKUP(B596,Zoznamy!$R$4:$Z$17,9, FALSE),"Vlož hodnotu emisií")</f>
        <v>Vlož hodnotu emisií</v>
      </c>
      <c r="O596" s="123" t="str">
        <f>IF(ISERROR(VLOOKUP($E596,Zoznamy!$T$4:$Y$44,5,FALSE)),"",VLOOKUP($E596,Zoznamy!$T$4:$Y$44,5,FALSE))</f>
        <v/>
      </c>
      <c r="P596" s="32" t="str">
        <f>IF(ISERROR(VLOOKUP($E596,Zoznamy!$T$4:$Y$44,6,FALSE)),"",VLOOKUP($E596,Zoznamy!$T$4:$Y$44,6,FALSE))</f>
        <v/>
      </c>
    </row>
    <row r="597" spans="1:16" x14ac:dyDescent="0.25">
      <c r="A597" s="12"/>
      <c r="B597" s="18" t="s">
        <v>1119</v>
      </c>
      <c r="C597" s="32" t="s">
        <v>1185</v>
      </c>
      <c r="D597" s="14" t="str">
        <f>IF(ISERROR(VLOOKUP($B597,Zoznamy!$R$4:$S$16,2,FALSE)),"",VLOOKUP($B597,Zoznamy!$R$4:$S$16,2,FALSE))</f>
        <v/>
      </c>
      <c r="E597" s="18" t="s">
        <v>1187</v>
      </c>
      <c r="F597" s="18" t="s">
        <v>1259</v>
      </c>
      <c r="G597" s="12" t="s">
        <v>1153</v>
      </c>
      <c r="H597" s="12" t="s">
        <v>1153</v>
      </c>
      <c r="I597" s="24"/>
      <c r="J597" s="24" t="s">
        <v>1156</v>
      </c>
      <c r="K597" s="77" t="str">
        <f>IF(ISERROR(VLOOKUP($B597&amp;" "&amp;$L597,Zoznamy!$AB$4:$AC$16,2,FALSE)),"",VLOOKUP($B597&amp;" "&amp;$L597,Zoznamy!$AB$4:$AC$16,2,FALSE))</f>
        <v/>
      </c>
      <c r="L597" s="24" t="str">
        <f>IF(ISERROR(VLOOKUP($J597,Zoznamy!$L$4:$M$7,2,FALSE)),"",VLOOKUP($J597,Zoznamy!$L$4:$M$7,2,FALSE))</f>
        <v/>
      </c>
      <c r="M597" s="24" t="str">
        <f t="shared" si="10"/>
        <v/>
      </c>
      <c r="N597" s="72" t="str">
        <f>IF(C597="nie",VLOOKUP(B597,Zoznamy!$R$4:$Z$17,9, FALSE),"Vlož hodnotu emisií")</f>
        <v>Vlož hodnotu emisií</v>
      </c>
      <c r="O597" s="123" t="str">
        <f>IF(ISERROR(VLOOKUP($E597,Zoznamy!$T$4:$Y$44,5,FALSE)),"",VLOOKUP($E597,Zoznamy!$T$4:$Y$44,5,FALSE))</f>
        <v/>
      </c>
      <c r="P597" s="32" t="str">
        <f>IF(ISERROR(VLOOKUP($E597,Zoznamy!$T$4:$Y$44,6,FALSE)),"",VLOOKUP($E597,Zoznamy!$T$4:$Y$44,6,FALSE))</f>
        <v/>
      </c>
    </row>
    <row r="598" spans="1:16" x14ac:dyDescent="0.25">
      <c r="A598" s="12"/>
      <c r="B598" s="18" t="s">
        <v>1119</v>
      </c>
      <c r="C598" s="32" t="s">
        <v>1185</v>
      </c>
      <c r="D598" s="14" t="str">
        <f>IF(ISERROR(VLOOKUP($B598,Zoznamy!$R$4:$S$16,2,FALSE)),"",VLOOKUP($B598,Zoznamy!$R$4:$S$16,2,FALSE))</f>
        <v/>
      </c>
      <c r="E598" s="18" t="s">
        <v>1187</v>
      </c>
      <c r="F598" s="18" t="s">
        <v>1259</v>
      </c>
      <c r="G598" s="12" t="s">
        <v>1153</v>
      </c>
      <c r="H598" s="12" t="s">
        <v>1153</v>
      </c>
      <c r="I598" s="24"/>
      <c r="J598" s="24" t="s">
        <v>1156</v>
      </c>
      <c r="K598" s="77" t="str">
        <f>IF(ISERROR(VLOOKUP($B598&amp;" "&amp;$L598,Zoznamy!$AB$4:$AC$16,2,FALSE)),"",VLOOKUP($B598&amp;" "&amp;$L598,Zoznamy!$AB$4:$AC$16,2,FALSE))</f>
        <v/>
      </c>
      <c r="L598" s="24" t="str">
        <f>IF(ISERROR(VLOOKUP($J598,Zoznamy!$L$4:$M$7,2,FALSE)),"",VLOOKUP($J598,Zoznamy!$L$4:$M$7,2,FALSE))</f>
        <v/>
      </c>
      <c r="M598" s="24" t="str">
        <f t="shared" si="10"/>
        <v/>
      </c>
      <c r="N598" s="72" t="str">
        <f>IF(C598="nie",VLOOKUP(B598,Zoznamy!$R$4:$Z$17,9, FALSE),"Vlož hodnotu emisií")</f>
        <v>Vlož hodnotu emisií</v>
      </c>
      <c r="O598" s="123" t="str">
        <f>IF(ISERROR(VLOOKUP($E598,Zoznamy!$T$4:$Y$44,5,FALSE)),"",VLOOKUP($E598,Zoznamy!$T$4:$Y$44,5,FALSE))</f>
        <v/>
      </c>
      <c r="P598" s="32" t="str">
        <f>IF(ISERROR(VLOOKUP($E598,Zoznamy!$T$4:$Y$44,6,FALSE)),"",VLOOKUP($E598,Zoznamy!$T$4:$Y$44,6,FALSE))</f>
        <v/>
      </c>
    </row>
    <row r="599" spans="1:16" x14ac:dyDescent="0.25">
      <c r="A599" s="12"/>
      <c r="B599" s="18" t="s">
        <v>1119</v>
      </c>
      <c r="C599" s="32" t="s">
        <v>1185</v>
      </c>
      <c r="D599" s="14" t="str">
        <f>IF(ISERROR(VLOOKUP($B599,Zoznamy!$R$4:$S$16,2,FALSE)),"",VLOOKUP($B599,Zoznamy!$R$4:$S$16,2,FALSE))</f>
        <v/>
      </c>
      <c r="E599" s="18" t="s">
        <v>1187</v>
      </c>
      <c r="F599" s="18" t="s">
        <v>1259</v>
      </c>
      <c r="G599" s="12" t="s">
        <v>1153</v>
      </c>
      <c r="H599" s="12" t="s">
        <v>1153</v>
      </c>
      <c r="I599" s="24"/>
      <c r="J599" s="24" t="s">
        <v>1156</v>
      </c>
      <c r="K599" s="77" t="str">
        <f>IF(ISERROR(VLOOKUP($B599&amp;" "&amp;$L599,Zoznamy!$AB$4:$AC$16,2,FALSE)),"",VLOOKUP($B599&amp;" "&amp;$L599,Zoznamy!$AB$4:$AC$16,2,FALSE))</f>
        <v/>
      </c>
      <c r="L599" s="24" t="str">
        <f>IF(ISERROR(VLOOKUP($J599,Zoznamy!$L$4:$M$7,2,FALSE)),"",VLOOKUP($J599,Zoznamy!$L$4:$M$7,2,FALSE))</f>
        <v/>
      </c>
      <c r="M599" s="24" t="str">
        <f t="shared" si="10"/>
        <v/>
      </c>
      <c r="N599" s="72" t="str">
        <f>IF(C599="nie",VLOOKUP(B599,Zoznamy!$R$4:$Z$17,9, FALSE),"Vlož hodnotu emisií")</f>
        <v>Vlož hodnotu emisií</v>
      </c>
      <c r="O599" s="123" t="str">
        <f>IF(ISERROR(VLOOKUP($E599,Zoznamy!$T$4:$Y$44,5,FALSE)),"",VLOOKUP($E599,Zoznamy!$T$4:$Y$44,5,FALSE))</f>
        <v/>
      </c>
      <c r="P599" s="32" t="str">
        <f>IF(ISERROR(VLOOKUP($E599,Zoznamy!$T$4:$Y$44,6,FALSE)),"",VLOOKUP($E599,Zoznamy!$T$4:$Y$44,6,FALSE))</f>
        <v/>
      </c>
    </row>
    <row r="600" spans="1:16" x14ac:dyDescent="0.25">
      <c r="A600" s="12"/>
      <c r="B600" s="18" t="s">
        <v>1119</v>
      </c>
      <c r="C600" s="32" t="s">
        <v>1185</v>
      </c>
      <c r="D600" s="14" t="str">
        <f>IF(ISERROR(VLOOKUP($B600,Zoznamy!$R$4:$S$16,2,FALSE)),"",VLOOKUP($B600,Zoznamy!$R$4:$S$16,2,FALSE))</f>
        <v/>
      </c>
      <c r="E600" s="18" t="s">
        <v>1187</v>
      </c>
      <c r="F600" s="18" t="s">
        <v>1259</v>
      </c>
      <c r="G600" s="12" t="s">
        <v>1153</v>
      </c>
      <c r="H600" s="12" t="s">
        <v>1153</v>
      </c>
      <c r="I600" s="24"/>
      <c r="J600" s="24" t="s">
        <v>1156</v>
      </c>
      <c r="K600" s="77" t="str">
        <f>IF(ISERROR(VLOOKUP($B600&amp;" "&amp;$L600,Zoznamy!$AB$4:$AC$16,2,FALSE)),"",VLOOKUP($B600&amp;" "&amp;$L600,Zoznamy!$AB$4:$AC$16,2,FALSE))</f>
        <v/>
      </c>
      <c r="L600" s="24" t="str">
        <f>IF(ISERROR(VLOOKUP($J600,Zoznamy!$L$4:$M$7,2,FALSE)),"",VLOOKUP($J600,Zoznamy!$L$4:$M$7,2,FALSE))</f>
        <v/>
      </c>
      <c r="M600" s="24" t="str">
        <f t="shared" si="10"/>
        <v/>
      </c>
      <c r="N600" s="72" t="str">
        <f>IF(C600="nie",VLOOKUP(B600,Zoznamy!$R$4:$Z$17,9, FALSE),"Vlož hodnotu emisií")</f>
        <v>Vlož hodnotu emisií</v>
      </c>
      <c r="O600" s="123" t="str">
        <f>IF(ISERROR(VLOOKUP($E600,Zoznamy!$T$4:$Y$44,5,FALSE)),"",VLOOKUP($E600,Zoznamy!$T$4:$Y$44,5,FALSE))</f>
        <v/>
      </c>
      <c r="P600" s="32" t="str">
        <f>IF(ISERROR(VLOOKUP($E600,Zoznamy!$T$4:$Y$44,6,FALSE)),"",VLOOKUP($E600,Zoznamy!$T$4:$Y$44,6,FALSE))</f>
        <v/>
      </c>
    </row>
    <row r="601" spans="1:16" x14ac:dyDescent="0.25">
      <c r="A601" s="12"/>
      <c r="B601" s="18" t="s">
        <v>1119</v>
      </c>
      <c r="C601" s="32" t="s">
        <v>1185</v>
      </c>
      <c r="D601" s="14" t="str">
        <f>IF(ISERROR(VLOOKUP($B601,Zoznamy!$R$4:$S$16,2,FALSE)),"",VLOOKUP($B601,Zoznamy!$R$4:$S$16,2,FALSE))</f>
        <v/>
      </c>
      <c r="E601" s="18" t="s">
        <v>1187</v>
      </c>
      <c r="F601" s="18" t="s">
        <v>1259</v>
      </c>
      <c r="G601" s="12" t="s">
        <v>1153</v>
      </c>
      <c r="H601" s="12" t="s">
        <v>1153</v>
      </c>
      <c r="I601" s="24"/>
      <c r="J601" s="24" t="s">
        <v>1156</v>
      </c>
      <c r="K601" s="77" t="str">
        <f>IF(ISERROR(VLOOKUP($B601&amp;" "&amp;$L601,Zoznamy!$AB$4:$AC$16,2,FALSE)),"",VLOOKUP($B601&amp;" "&amp;$L601,Zoznamy!$AB$4:$AC$16,2,FALSE))</f>
        <v/>
      </c>
      <c r="L601" s="24" t="str">
        <f>IF(ISERROR(VLOOKUP($J601,Zoznamy!$L$4:$M$7,2,FALSE)),"",VLOOKUP($J601,Zoznamy!$L$4:$M$7,2,FALSE))</f>
        <v/>
      </c>
      <c r="M601" s="24" t="str">
        <f t="shared" si="10"/>
        <v/>
      </c>
      <c r="N601" s="72" t="str">
        <f>IF(C601="nie",VLOOKUP(B601,Zoznamy!$R$4:$Z$17,9, FALSE),"Vlož hodnotu emisií")</f>
        <v>Vlož hodnotu emisií</v>
      </c>
      <c r="O601" s="123" t="str">
        <f>IF(ISERROR(VLOOKUP($E601,Zoznamy!$T$4:$Y$44,5,FALSE)),"",VLOOKUP($E601,Zoznamy!$T$4:$Y$44,5,FALSE))</f>
        <v/>
      </c>
      <c r="P601" s="32" t="str">
        <f>IF(ISERROR(VLOOKUP($E601,Zoznamy!$T$4:$Y$44,6,FALSE)),"",VLOOKUP($E601,Zoznamy!$T$4:$Y$44,6,FALSE))</f>
        <v/>
      </c>
    </row>
    <row r="602" spans="1:16" x14ac:dyDescent="0.25">
      <c r="A602" s="12"/>
      <c r="B602" s="18" t="s">
        <v>1119</v>
      </c>
      <c r="C602" s="32" t="s">
        <v>1185</v>
      </c>
      <c r="D602" s="14" t="str">
        <f>IF(ISERROR(VLOOKUP($B602,Zoznamy!$R$4:$S$16,2,FALSE)),"",VLOOKUP($B602,Zoznamy!$R$4:$S$16,2,FALSE))</f>
        <v/>
      </c>
      <c r="E602" s="18" t="s">
        <v>1187</v>
      </c>
      <c r="F602" s="18" t="s">
        <v>1259</v>
      </c>
      <c r="G602" s="12" t="s">
        <v>1153</v>
      </c>
      <c r="H602" s="12" t="s">
        <v>1153</v>
      </c>
      <c r="I602" s="24"/>
      <c r="J602" s="24" t="s">
        <v>1156</v>
      </c>
      <c r="K602" s="77" t="str">
        <f>IF(ISERROR(VLOOKUP($B602&amp;" "&amp;$L602,Zoznamy!$AB$4:$AC$16,2,FALSE)),"",VLOOKUP($B602&amp;" "&amp;$L602,Zoznamy!$AB$4:$AC$16,2,FALSE))</f>
        <v/>
      </c>
      <c r="L602" s="24" t="str">
        <f>IF(ISERROR(VLOOKUP($J602,Zoznamy!$L$4:$M$7,2,FALSE)),"",VLOOKUP($J602,Zoznamy!$L$4:$M$7,2,FALSE))</f>
        <v/>
      </c>
      <c r="M602" s="24" t="str">
        <f t="shared" si="10"/>
        <v/>
      </c>
      <c r="N602" s="72" t="str">
        <f>IF(C602="nie",VLOOKUP(B602,Zoznamy!$R$4:$Z$17,9, FALSE),"Vlož hodnotu emisií")</f>
        <v>Vlož hodnotu emisií</v>
      </c>
      <c r="O602" s="123" t="str">
        <f>IF(ISERROR(VLOOKUP($E602,Zoznamy!$T$4:$Y$44,5,FALSE)),"",VLOOKUP($E602,Zoznamy!$T$4:$Y$44,5,FALSE))</f>
        <v/>
      </c>
      <c r="P602" s="32" t="str">
        <f>IF(ISERROR(VLOOKUP($E602,Zoznamy!$T$4:$Y$44,6,FALSE)),"",VLOOKUP($E602,Zoznamy!$T$4:$Y$44,6,FALSE))</f>
        <v/>
      </c>
    </row>
    <row r="603" spans="1:16" x14ac:dyDescent="0.25">
      <c r="A603" s="12"/>
      <c r="B603" s="18" t="s">
        <v>1119</v>
      </c>
      <c r="C603" s="32" t="s">
        <v>1185</v>
      </c>
      <c r="D603" s="14" t="str">
        <f>IF(ISERROR(VLOOKUP($B603,Zoznamy!$R$4:$S$16,2,FALSE)),"",VLOOKUP($B603,Zoznamy!$R$4:$S$16,2,FALSE))</f>
        <v/>
      </c>
      <c r="E603" s="18" t="s">
        <v>1187</v>
      </c>
      <c r="F603" s="18" t="s">
        <v>1259</v>
      </c>
      <c r="G603" s="12" t="s">
        <v>1153</v>
      </c>
      <c r="H603" s="12" t="s">
        <v>1153</v>
      </c>
      <c r="I603" s="24"/>
      <c r="J603" s="24" t="s">
        <v>1156</v>
      </c>
      <c r="K603" s="77" t="str">
        <f>IF(ISERROR(VLOOKUP($B603&amp;" "&amp;$L603,Zoznamy!$AB$4:$AC$16,2,FALSE)),"",VLOOKUP($B603&amp;" "&amp;$L603,Zoznamy!$AB$4:$AC$16,2,FALSE))</f>
        <v/>
      </c>
      <c r="L603" s="24" t="str">
        <f>IF(ISERROR(VLOOKUP($J603,Zoznamy!$L$4:$M$7,2,FALSE)),"",VLOOKUP($J603,Zoznamy!$L$4:$M$7,2,FALSE))</f>
        <v/>
      </c>
      <c r="M603" s="24" t="str">
        <f t="shared" si="10"/>
        <v/>
      </c>
      <c r="N603" s="72" t="str">
        <f>IF(C603="nie",VLOOKUP(B603,Zoznamy!$R$4:$Z$17,9, FALSE),"Vlož hodnotu emisií")</f>
        <v>Vlož hodnotu emisií</v>
      </c>
      <c r="O603" s="123" t="str">
        <f>IF(ISERROR(VLOOKUP($E603,Zoznamy!$T$4:$Y$44,5,FALSE)),"",VLOOKUP($E603,Zoznamy!$T$4:$Y$44,5,FALSE))</f>
        <v/>
      </c>
      <c r="P603" s="32" t="str">
        <f>IF(ISERROR(VLOOKUP($E603,Zoznamy!$T$4:$Y$44,6,FALSE)),"",VLOOKUP($E603,Zoznamy!$T$4:$Y$44,6,FALSE))</f>
        <v/>
      </c>
    </row>
    <row r="604" spans="1:16" x14ac:dyDescent="0.25">
      <c r="A604" s="12"/>
      <c r="B604" s="18" t="s">
        <v>1119</v>
      </c>
      <c r="C604" s="32" t="s">
        <v>1185</v>
      </c>
      <c r="D604" s="14" t="str">
        <f>IF(ISERROR(VLOOKUP($B604,Zoznamy!$R$4:$S$16,2,FALSE)),"",VLOOKUP($B604,Zoznamy!$R$4:$S$16,2,FALSE))</f>
        <v/>
      </c>
      <c r="E604" s="18" t="s">
        <v>1187</v>
      </c>
      <c r="F604" s="18" t="s">
        <v>1259</v>
      </c>
      <c r="G604" s="12" t="s">
        <v>1153</v>
      </c>
      <c r="H604" s="12" t="s">
        <v>1153</v>
      </c>
      <c r="I604" s="24"/>
      <c r="J604" s="24" t="s">
        <v>1156</v>
      </c>
      <c r="K604" s="77" t="str">
        <f>IF(ISERROR(VLOOKUP($B604&amp;" "&amp;$L604,Zoznamy!$AB$4:$AC$16,2,FALSE)),"",VLOOKUP($B604&amp;" "&amp;$L604,Zoznamy!$AB$4:$AC$16,2,FALSE))</f>
        <v/>
      </c>
      <c r="L604" s="24" t="str">
        <f>IF(ISERROR(VLOOKUP($J604,Zoznamy!$L$4:$M$7,2,FALSE)),"",VLOOKUP($J604,Zoznamy!$L$4:$M$7,2,FALSE))</f>
        <v/>
      </c>
      <c r="M604" s="24" t="str">
        <f t="shared" si="10"/>
        <v/>
      </c>
      <c r="N604" s="72" t="str">
        <f>IF(C604="nie",VLOOKUP(B604,Zoznamy!$R$4:$Z$17,9, FALSE),"Vlož hodnotu emisií")</f>
        <v>Vlož hodnotu emisií</v>
      </c>
      <c r="O604" s="123" t="str">
        <f>IF(ISERROR(VLOOKUP($E604,Zoznamy!$T$4:$Y$44,5,FALSE)),"",VLOOKUP($E604,Zoznamy!$T$4:$Y$44,5,FALSE))</f>
        <v/>
      </c>
      <c r="P604" s="32" t="str">
        <f>IF(ISERROR(VLOOKUP($E604,Zoznamy!$T$4:$Y$44,6,FALSE)),"",VLOOKUP($E604,Zoznamy!$T$4:$Y$44,6,FALSE))</f>
        <v/>
      </c>
    </row>
    <row r="605" spans="1:16" x14ac:dyDescent="0.25">
      <c r="A605" s="12"/>
      <c r="B605" s="18" t="s">
        <v>1119</v>
      </c>
      <c r="C605" s="32" t="s">
        <v>1185</v>
      </c>
      <c r="D605" s="14" t="str">
        <f>IF(ISERROR(VLOOKUP($B605,Zoznamy!$R$4:$S$16,2,FALSE)),"",VLOOKUP($B605,Zoznamy!$R$4:$S$16,2,FALSE))</f>
        <v/>
      </c>
      <c r="E605" s="18" t="s">
        <v>1187</v>
      </c>
      <c r="F605" s="18" t="s">
        <v>1259</v>
      </c>
      <c r="G605" s="12" t="s">
        <v>1153</v>
      </c>
      <c r="H605" s="12" t="s">
        <v>1153</v>
      </c>
      <c r="I605" s="24"/>
      <c r="J605" s="24" t="s">
        <v>1156</v>
      </c>
      <c r="K605" s="77" t="str">
        <f>IF(ISERROR(VLOOKUP($B605&amp;" "&amp;$L605,Zoznamy!$AB$4:$AC$16,2,FALSE)),"",VLOOKUP($B605&amp;" "&amp;$L605,Zoznamy!$AB$4:$AC$16,2,FALSE))</f>
        <v/>
      </c>
      <c r="L605" s="24" t="str">
        <f>IF(ISERROR(VLOOKUP($J605,Zoznamy!$L$4:$M$7,2,FALSE)),"",VLOOKUP($J605,Zoznamy!$L$4:$M$7,2,FALSE))</f>
        <v/>
      </c>
      <c r="M605" s="24" t="str">
        <f t="shared" si="10"/>
        <v/>
      </c>
      <c r="N605" s="72" t="str">
        <f>IF(C605="nie",VLOOKUP(B605,Zoznamy!$R$4:$Z$17,9, FALSE),"Vlož hodnotu emisií")</f>
        <v>Vlož hodnotu emisií</v>
      </c>
      <c r="O605" s="123" t="str">
        <f>IF(ISERROR(VLOOKUP($E605,Zoznamy!$T$4:$Y$44,5,FALSE)),"",VLOOKUP($E605,Zoznamy!$T$4:$Y$44,5,FALSE))</f>
        <v/>
      </c>
      <c r="P605" s="32" t="str">
        <f>IF(ISERROR(VLOOKUP($E605,Zoznamy!$T$4:$Y$44,6,FALSE)),"",VLOOKUP($E605,Zoznamy!$T$4:$Y$44,6,FALSE))</f>
        <v/>
      </c>
    </row>
    <row r="606" spans="1:16" x14ac:dyDescent="0.25">
      <c r="A606" s="12"/>
      <c r="B606" s="18" t="s">
        <v>1119</v>
      </c>
      <c r="C606" s="32" t="s">
        <v>1185</v>
      </c>
      <c r="D606" s="14" t="str">
        <f>IF(ISERROR(VLOOKUP($B606,Zoznamy!$R$4:$S$16,2,FALSE)),"",VLOOKUP($B606,Zoznamy!$R$4:$S$16,2,FALSE))</f>
        <v/>
      </c>
      <c r="E606" s="18" t="s">
        <v>1187</v>
      </c>
      <c r="F606" s="18" t="s">
        <v>1259</v>
      </c>
      <c r="G606" s="12" t="s">
        <v>1153</v>
      </c>
      <c r="H606" s="12" t="s">
        <v>1153</v>
      </c>
      <c r="I606" s="24"/>
      <c r="J606" s="24" t="s">
        <v>1156</v>
      </c>
      <c r="K606" s="77" t="str">
        <f>IF(ISERROR(VLOOKUP($B606&amp;" "&amp;$L606,Zoznamy!$AB$4:$AC$16,2,FALSE)),"",VLOOKUP($B606&amp;" "&amp;$L606,Zoznamy!$AB$4:$AC$16,2,FALSE))</f>
        <v/>
      </c>
      <c r="L606" s="24" t="str">
        <f>IF(ISERROR(VLOOKUP($J606,Zoznamy!$L$4:$M$7,2,FALSE)),"",VLOOKUP($J606,Zoznamy!$L$4:$M$7,2,FALSE))</f>
        <v/>
      </c>
      <c r="M606" s="24" t="str">
        <f t="shared" si="10"/>
        <v/>
      </c>
      <c r="N606" s="72" t="str">
        <f>IF(C606="nie",VLOOKUP(B606,Zoznamy!$R$4:$Z$17,9, FALSE),"Vlož hodnotu emisií")</f>
        <v>Vlož hodnotu emisií</v>
      </c>
      <c r="O606" s="123" t="str">
        <f>IF(ISERROR(VLOOKUP($E606,Zoznamy!$T$4:$Y$44,5,FALSE)),"",VLOOKUP($E606,Zoznamy!$T$4:$Y$44,5,FALSE))</f>
        <v/>
      </c>
      <c r="P606" s="32" t="str">
        <f>IF(ISERROR(VLOOKUP($E606,Zoznamy!$T$4:$Y$44,6,FALSE)),"",VLOOKUP($E606,Zoznamy!$T$4:$Y$44,6,FALSE))</f>
        <v/>
      </c>
    </row>
    <row r="607" spans="1:16" x14ac:dyDescent="0.25">
      <c r="A607" s="12"/>
      <c r="B607" s="18" t="s">
        <v>1119</v>
      </c>
      <c r="C607" s="32" t="s">
        <v>1185</v>
      </c>
      <c r="D607" s="14" t="str">
        <f>IF(ISERROR(VLOOKUP($B607,Zoznamy!$R$4:$S$16,2,FALSE)),"",VLOOKUP($B607,Zoznamy!$R$4:$S$16,2,FALSE))</f>
        <v/>
      </c>
      <c r="E607" s="18" t="s">
        <v>1187</v>
      </c>
      <c r="F607" s="18" t="s">
        <v>1259</v>
      </c>
      <c r="G607" s="12" t="s">
        <v>1153</v>
      </c>
      <c r="H607" s="12" t="s">
        <v>1153</v>
      </c>
      <c r="I607" s="24"/>
      <c r="J607" s="24" t="s">
        <v>1156</v>
      </c>
      <c r="K607" s="77" t="str">
        <f>IF(ISERROR(VLOOKUP($B607&amp;" "&amp;$L607,Zoznamy!$AB$4:$AC$16,2,FALSE)),"",VLOOKUP($B607&amp;" "&amp;$L607,Zoznamy!$AB$4:$AC$16,2,FALSE))</f>
        <v/>
      </c>
      <c r="L607" s="24" t="str">
        <f>IF(ISERROR(VLOOKUP($J607,Zoznamy!$L$4:$M$7,2,FALSE)),"",VLOOKUP($J607,Zoznamy!$L$4:$M$7,2,FALSE))</f>
        <v/>
      </c>
      <c r="M607" s="24" t="str">
        <f t="shared" si="10"/>
        <v/>
      </c>
      <c r="N607" s="72" t="str">
        <f>IF(C607="nie",VLOOKUP(B607,Zoznamy!$R$4:$Z$17,9, FALSE),"Vlož hodnotu emisií")</f>
        <v>Vlož hodnotu emisií</v>
      </c>
      <c r="O607" s="123" t="str">
        <f>IF(ISERROR(VLOOKUP($E607,Zoznamy!$T$4:$Y$44,5,FALSE)),"",VLOOKUP($E607,Zoznamy!$T$4:$Y$44,5,FALSE))</f>
        <v/>
      </c>
      <c r="P607" s="32" t="str">
        <f>IF(ISERROR(VLOOKUP($E607,Zoznamy!$T$4:$Y$44,6,FALSE)),"",VLOOKUP($E607,Zoznamy!$T$4:$Y$44,6,FALSE))</f>
        <v/>
      </c>
    </row>
    <row r="608" spans="1:16" x14ac:dyDescent="0.25">
      <c r="A608" s="12"/>
      <c r="B608" s="18" t="s">
        <v>1119</v>
      </c>
      <c r="C608" s="32" t="s">
        <v>1185</v>
      </c>
      <c r="D608" s="14" t="str">
        <f>IF(ISERROR(VLOOKUP($B608,Zoznamy!$R$4:$S$16,2,FALSE)),"",VLOOKUP($B608,Zoznamy!$R$4:$S$16,2,FALSE))</f>
        <v/>
      </c>
      <c r="E608" s="18" t="s">
        <v>1187</v>
      </c>
      <c r="F608" s="18" t="s">
        <v>1259</v>
      </c>
      <c r="G608" s="12" t="s">
        <v>1153</v>
      </c>
      <c r="H608" s="12" t="s">
        <v>1153</v>
      </c>
      <c r="I608" s="24"/>
      <c r="J608" s="24" t="s">
        <v>1156</v>
      </c>
      <c r="K608" s="77" t="str">
        <f>IF(ISERROR(VLOOKUP($B608&amp;" "&amp;$L608,Zoznamy!$AB$4:$AC$16,2,FALSE)),"",VLOOKUP($B608&amp;" "&amp;$L608,Zoznamy!$AB$4:$AC$16,2,FALSE))</f>
        <v/>
      </c>
      <c r="L608" s="24" t="str">
        <f>IF(ISERROR(VLOOKUP($J608,Zoznamy!$L$4:$M$7,2,FALSE)),"",VLOOKUP($J608,Zoznamy!$L$4:$M$7,2,FALSE))</f>
        <v/>
      </c>
      <c r="M608" s="24" t="str">
        <f t="shared" si="10"/>
        <v/>
      </c>
      <c r="N608" s="72" t="str">
        <f>IF(C608="nie",VLOOKUP(B608,Zoznamy!$R$4:$Z$17,9, FALSE),"Vlož hodnotu emisií")</f>
        <v>Vlož hodnotu emisií</v>
      </c>
      <c r="O608" s="123" t="str">
        <f>IF(ISERROR(VLOOKUP($E608,Zoznamy!$T$4:$Y$44,5,FALSE)),"",VLOOKUP($E608,Zoznamy!$T$4:$Y$44,5,FALSE))</f>
        <v/>
      </c>
      <c r="P608" s="32" t="str">
        <f>IF(ISERROR(VLOOKUP($E608,Zoznamy!$T$4:$Y$44,6,FALSE)),"",VLOOKUP($E608,Zoznamy!$T$4:$Y$44,6,FALSE))</f>
        <v/>
      </c>
    </row>
    <row r="609" spans="1:16" x14ac:dyDescent="0.25">
      <c r="A609" s="12"/>
      <c r="B609" s="18" t="s">
        <v>1119</v>
      </c>
      <c r="C609" s="32" t="s">
        <v>1185</v>
      </c>
      <c r="D609" s="14" t="str">
        <f>IF(ISERROR(VLOOKUP($B609,Zoznamy!$R$4:$S$16,2,FALSE)),"",VLOOKUP($B609,Zoznamy!$R$4:$S$16,2,FALSE))</f>
        <v/>
      </c>
      <c r="E609" s="18" t="s">
        <v>1187</v>
      </c>
      <c r="F609" s="18" t="s">
        <v>1259</v>
      </c>
      <c r="G609" s="12" t="s">
        <v>1153</v>
      </c>
      <c r="H609" s="12" t="s">
        <v>1153</v>
      </c>
      <c r="I609" s="24"/>
      <c r="J609" s="24" t="s">
        <v>1156</v>
      </c>
      <c r="K609" s="77" t="str">
        <f>IF(ISERROR(VLOOKUP($B609&amp;" "&amp;$L609,Zoznamy!$AB$4:$AC$16,2,FALSE)),"",VLOOKUP($B609&amp;" "&amp;$L609,Zoznamy!$AB$4:$AC$16,2,FALSE))</f>
        <v/>
      </c>
      <c r="L609" s="24" t="str">
        <f>IF(ISERROR(VLOOKUP($J609,Zoznamy!$L$4:$M$7,2,FALSE)),"",VLOOKUP($J609,Zoznamy!$L$4:$M$7,2,FALSE))</f>
        <v/>
      </c>
      <c r="M609" s="24" t="str">
        <f t="shared" si="10"/>
        <v/>
      </c>
      <c r="N609" s="72" t="str">
        <f>IF(C609="nie",VLOOKUP(B609,Zoznamy!$R$4:$Z$17,9, FALSE),"Vlož hodnotu emisií")</f>
        <v>Vlož hodnotu emisií</v>
      </c>
      <c r="O609" s="123" t="str">
        <f>IF(ISERROR(VLOOKUP($E609,Zoznamy!$T$4:$Y$44,5,FALSE)),"",VLOOKUP($E609,Zoznamy!$T$4:$Y$44,5,FALSE))</f>
        <v/>
      </c>
      <c r="P609" s="32" t="str">
        <f>IF(ISERROR(VLOOKUP($E609,Zoznamy!$T$4:$Y$44,6,FALSE)),"",VLOOKUP($E609,Zoznamy!$T$4:$Y$44,6,FALSE))</f>
        <v/>
      </c>
    </row>
    <row r="610" spans="1:16" x14ac:dyDescent="0.25">
      <c r="A610" s="12"/>
      <c r="B610" s="18" t="s">
        <v>1119</v>
      </c>
      <c r="C610" s="32" t="s">
        <v>1185</v>
      </c>
      <c r="D610" s="14" t="str">
        <f>IF(ISERROR(VLOOKUP($B610,Zoznamy!$R$4:$S$16,2,FALSE)),"",VLOOKUP($B610,Zoznamy!$R$4:$S$16,2,FALSE))</f>
        <v/>
      </c>
      <c r="E610" s="18" t="s">
        <v>1187</v>
      </c>
      <c r="F610" s="18" t="s">
        <v>1259</v>
      </c>
      <c r="G610" s="12" t="s">
        <v>1153</v>
      </c>
      <c r="H610" s="12" t="s">
        <v>1153</v>
      </c>
      <c r="I610" s="24"/>
      <c r="J610" s="24" t="s">
        <v>1156</v>
      </c>
      <c r="K610" s="77" t="str">
        <f>IF(ISERROR(VLOOKUP($B610&amp;" "&amp;$L610,Zoznamy!$AB$4:$AC$16,2,FALSE)),"",VLOOKUP($B610&amp;" "&amp;$L610,Zoznamy!$AB$4:$AC$16,2,FALSE))</f>
        <v/>
      </c>
      <c r="L610" s="24" t="str">
        <f>IF(ISERROR(VLOOKUP($J610,Zoznamy!$L$4:$M$7,2,FALSE)),"",VLOOKUP($J610,Zoznamy!$L$4:$M$7,2,FALSE))</f>
        <v/>
      </c>
      <c r="M610" s="24" t="str">
        <f t="shared" si="10"/>
        <v/>
      </c>
      <c r="N610" s="72" t="str">
        <f>IF(C610="nie",VLOOKUP(B610,Zoznamy!$R$4:$Z$17,9, FALSE),"Vlož hodnotu emisií")</f>
        <v>Vlož hodnotu emisií</v>
      </c>
      <c r="O610" s="123" t="str">
        <f>IF(ISERROR(VLOOKUP($E610,Zoznamy!$T$4:$Y$44,5,FALSE)),"",VLOOKUP($E610,Zoznamy!$T$4:$Y$44,5,FALSE))</f>
        <v/>
      </c>
      <c r="P610" s="32" t="str">
        <f>IF(ISERROR(VLOOKUP($E610,Zoznamy!$T$4:$Y$44,6,FALSE)),"",VLOOKUP($E610,Zoznamy!$T$4:$Y$44,6,FALSE))</f>
        <v/>
      </c>
    </row>
    <row r="611" spans="1:16" x14ac:dyDescent="0.25">
      <c r="A611" s="12"/>
      <c r="B611" s="18" t="s">
        <v>1119</v>
      </c>
      <c r="C611" s="32" t="s">
        <v>1185</v>
      </c>
      <c r="D611" s="14" t="str">
        <f>IF(ISERROR(VLOOKUP($B611,Zoznamy!$R$4:$S$16,2,FALSE)),"",VLOOKUP($B611,Zoznamy!$R$4:$S$16,2,FALSE))</f>
        <v/>
      </c>
      <c r="E611" s="18" t="s">
        <v>1187</v>
      </c>
      <c r="F611" s="18" t="s">
        <v>1259</v>
      </c>
      <c r="G611" s="12" t="s">
        <v>1153</v>
      </c>
      <c r="H611" s="12" t="s">
        <v>1153</v>
      </c>
      <c r="I611" s="24"/>
      <c r="J611" s="24" t="s">
        <v>1156</v>
      </c>
      <c r="K611" s="77" t="str">
        <f>IF(ISERROR(VLOOKUP($B611&amp;" "&amp;$L611,Zoznamy!$AB$4:$AC$16,2,FALSE)),"",VLOOKUP($B611&amp;" "&amp;$L611,Zoznamy!$AB$4:$AC$16,2,FALSE))</f>
        <v/>
      </c>
      <c r="L611" s="24" t="str">
        <f>IF(ISERROR(VLOOKUP($J611,Zoznamy!$L$4:$M$7,2,FALSE)),"",VLOOKUP($J611,Zoznamy!$L$4:$M$7,2,FALSE))</f>
        <v/>
      </c>
      <c r="M611" s="24" t="str">
        <f t="shared" si="10"/>
        <v/>
      </c>
      <c r="N611" s="72" t="str">
        <f>IF(C611="nie",VLOOKUP(B611,Zoznamy!$R$4:$Z$17,9, FALSE),"Vlož hodnotu emisií")</f>
        <v>Vlož hodnotu emisií</v>
      </c>
      <c r="O611" s="123" t="str">
        <f>IF(ISERROR(VLOOKUP($E611,Zoznamy!$T$4:$Y$44,5,FALSE)),"",VLOOKUP($E611,Zoznamy!$T$4:$Y$44,5,FALSE))</f>
        <v/>
      </c>
      <c r="P611" s="32" t="str">
        <f>IF(ISERROR(VLOOKUP($E611,Zoznamy!$T$4:$Y$44,6,FALSE)),"",VLOOKUP($E611,Zoznamy!$T$4:$Y$44,6,FALSE))</f>
        <v/>
      </c>
    </row>
    <row r="612" spans="1:16" x14ac:dyDescent="0.25">
      <c r="A612" s="12"/>
      <c r="B612" s="18" t="s">
        <v>1119</v>
      </c>
      <c r="C612" s="32" t="s">
        <v>1185</v>
      </c>
      <c r="D612" s="14" t="str">
        <f>IF(ISERROR(VLOOKUP($B612,Zoznamy!$R$4:$S$16,2,FALSE)),"",VLOOKUP($B612,Zoznamy!$R$4:$S$16,2,FALSE))</f>
        <v/>
      </c>
      <c r="E612" s="18" t="s">
        <v>1187</v>
      </c>
      <c r="F612" s="18" t="s">
        <v>1259</v>
      </c>
      <c r="G612" s="12" t="s">
        <v>1153</v>
      </c>
      <c r="H612" s="12" t="s">
        <v>1153</v>
      </c>
      <c r="I612" s="24"/>
      <c r="J612" s="24" t="s">
        <v>1156</v>
      </c>
      <c r="K612" s="77" t="str">
        <f>IF(ISERROR(VLOOKUP($B612&amp;" "&amp;$L612,Zoznamy!$AB$4:$AC$16,2,FALSE)),"",VLOOKUP($B612&amp;" "&amp;$L612,Zoznamy!$AB$4:$AC$16,2,FALSE))</f>
        <v/>
      </c>
      <c r="L612" s="24" t="str">
        <f>IF(ISERROR(VLOOKUP($J612,Zoznamy!$L$4:$M$7,2,FALSE)),"",VLOOKUP($J612,Zoznamy!$L$4:$M$7,2,FALSE))</f>
        <v/>
      </c>
      <c r="M612" s="24" t="str">
        <f t="shared" si="10"/>
        <v/>
      </c>
      <c r="N612" s="72" t="str">
        <f>IF(C612="nie",VLOOKUP(B612,Zoznamy!$R$4:$Z$17,9, FALSE),"Vlož hodnotu emisií")</f>
        <v>Vlož hodnotu emisií</v>
      </c>
      <c r="O612" s="123" t="str">
        <f>IF(ISERROR(VLOOKUP($E612,Zoznamy!$T$4:$Y$44,5,FALSE)),"",VLOOKUP($E612,Zoznamy!$T$4:$Y$44,5,FALSE))</f>
        <v/>
      </c>
      <c r="P612" s="32" t="str">
        <f>IF(ISERROR(VLOOKUP($E612,Zoznamy!$T$4:$Y$44,6,FALSE)),"",VLOOKUP($E612,Zoznamy!$T$4:$Y$44,6,FALSE))</f>
        <v/>
      </c>
    </row>
    <row r="613" spans="1:16" x14ac:dyDescent="0.25">
      <c r="A613" s="12"/>
      <c r="B613" s="18" t="s">
        <v>1119</v>
      </c>
      <c r="C613" s="32" t="s">
        <v>1185</v>
      </c>
      <c r="D613" s="14" t="str">
        <f>IF(ISERROR(VLOOKUP($B613,Zoznamy!$R$4:$S$16,2,FALSE)),"",VLOOKUP($B613,Zoznamy!$R$4:$S$16,2,FALSE))</f>
        <v/>
      </c>
      <c r="E613" s="18" t="s">
        <v>1187</v>
      </c>
      <c r="F613" s="18" t="s">
        <v>1259</v>
      </c>
      <c r="G613" s="12" t="s">
        <v>1153</v>
      </c>
      <c r="H613" s="12" t="s">
        <v>1153</v>
      </c>
      <c r="I613" s="24"/>
      <c r="J613" s="24" t="s">
        <v>1156</v>
      </c>
      <c r="K613" s="77" t="str">
        <f>IF(ISERROR(VLOOKUP($B613&amp;" "&amp;$L613,Zoznamy!$AB$4:$AC$16,2,FALSE)),"",VLOOKUP($B613&amp;" "&amp;$L613,Zoznamy!$AB$4:$AC$16,2,FALSE))</f>
        <v/>
      </c>
      <c r="L613" s="24" t="str">
        <f>IF(ISERROR(VLOOKUP($J613,Zoznamy!$L$4:$M$7,2,FALSE)),"",VLOOKUP($J613,Zoznamy!$L$4:$M$7,2,FALSE))</f>
        <v/>
      </c>
      <c r="M613" s="24" t="str">
        <f t="shared" si="10"/>
        <v/>
      </c>
      <c r="N613" s="72" t="str">
        <f>IF(C613="nie",VLOOKUP(B613,Zoznamy!$R$4:$Z$17,9, FALSE),"Vlož hodnotu emisií")</f>
        <v>Vlož hodnotu emisií</v>
      </c>
      <c r="O613" s="123" t="str">
        <f>IF(ISERROR(VLOOKUP($E613,Zoznamy!$T$4:$Y$44,5,FALSE)),"",VLOOKUP($E613,Zoznamy!$T$4:$Y$44,5,FALSE))</f>
        <v/>
      </c>
      <c r="P613" s="32" t="str">
        <f>IF(ISERROR(VLOOKUP($E613,Zoznamy!$T$4:$Y$44,6,FALSE)),"",VLOOKUP($E613,Zoznamy!$T$4:$Y$44,6,FALSE))</f>
        <v/>
      </c>
    </row>
    <row r="614" spans="1:16" x14ac:dyDescent="0.25">
      <c r="A614" s="12"/>
      <c r="B614" s="18" t="s">
        <v>1119</v>
      </c>
      <c r="C614" s="32" t="s">
        <v>1185</v>
      </c>
      <c r="D614" s="14" t="str">
        <f>IF(ISERROR(VLOOKUP($B614,Zoznamy!$R$4:$S$16,2,FALSE)),"",VLOOKUP($B614,Zoznamy!$R$4:$S$16,2,FALSE))</f>
        <v/>
      </c>
      <c r="E614" s="18" t="s">
        <v>1187</v>
      </c>
      <c r="F614" s="18" t="s">
        <v>1259</v>
      </c>
      <c r="G614" s="12" t="s">
        <v>1153</v>
      </c>
      <c r="H614" s="12" t="s">
        <v>1153</v>
      </c>
      <c r="I614" s="24"/>
      <c r="J614" s="24" t="s">
        <v>1156</v>
      </c>
      <c r="K614" s="77" t="str">
        <f>IF(ISERROR(VLOOKUP($B614&amp;" "&amp;$L614,Zoznamy!$AB$4:$AC$16,2,FALSE)),"",VLOOKUP($B614&amp;" "&amp;$L614,Zoznamy!$AB$4:$AC$16,2,FALSE))</f>
        <v/>
      </c>
      <c r="L614" s="24" t="str">
        <f>IF(ISERROR(VLOOKUP($J614,Zoznamy!$L$4:$M$7,2,FALSE)),"",VLOOKUP($J614,Zoznamy!$L$4:$M$7,2,FALSE))</f>
        <v/>
      </c>
      <c r="M614" s="24" t="str">
        <f t="shared" si="10"/>
        <v/>
      </c>
      <c r="N614" s="72" t="str">
        <f>IF(C614="nie",VLOOKUP(B614,Zoznamy!$R$4:$Z$17,9, FALSE),"Vlož hodnotu emisií")</f>
        <v>Vlož hodnotu emisií</v>
      </c>
      <c r="O614" s="123" t="str">
        <f>IF(ISERROR(VLOOKUP($E614,Zoznamy!$T$4:$Y$44,5,FALSE)),"",VLOOKUP($E614,Zoznamy!$T$4:$Y$44,5,FALSE))</f>
        <v/>
      </c>
      <c r="P614" s="32" t="str">
        <f>IF(ISERROR(VLOOKUP($E614,Zoznamy!$T$4:$Y$44,6,FALSE)),"",VLOOKUP($E614,Zoznamy!$T$4:$Y$44,6,FALSE))</f>
        <v/>
      </c>
    </row>
    <row r="615" spans="1:16" x14ac:dyDescent="0.25">
      <c r="A615" s="12"/>
      <c r="B615" s="18" t="s">
        <v>1119</v>
      </c>
      <c r="C615" s="32" t="s">
        <v>1185</v>
      </c>
      <c r="D615" s="14" t="str">
        <f>IF(ISERROR(VLOOKUP($B615,Zoznamy!$R$4:$S$16,2,FALSE)),"",VLOOKUP($B615,Zoznamy!$R$4:$S$16,2,FALSE))</f>
        <v/>
      </c>
      <c r="E615" s="18" t="s">
        <v>1187</v>
      </c>
      <c r="F615" s="18" t="s">
        <v>1259</v>
      </c>
      <c r="G615" s="12" t="s">
        <v>1153</v>
      </c>
      <c r="H615" s="12" t="s">
        <v>1153</v>
      </c>
      <c r="I615" s="24"/>
      <c r="J615" s="24" t="s">
        <v>1156</v>
      </c>
      <c r="K615" s="77" t="str">
        <f>IF(ISERROR(VLOOKUP($B615&amp;" "&amp;$L615,Zoznamy!$AB$4:$AC$16,2,FALSE)),"",VLOOKUP($B615&amp;" "&amp;$L615,Zoznamy!$AB$4:$AC$16,2,FALSE))</f>
        <v/>
      </c>
      <c r="L615" s="24" t="str">
        <f>IF(ISERROR(VLOOKUP($J615,Zoznamy!$L$4:$M$7,2,FALSE)),"",VLOOKUP($J615,Zoznamy!$L$4:$M$7,2,FALSE))</f>
        <v/>
      </c>
      <c r="M615" s="24" t="str">
        <f t="shared" si="10"/>
        <v/>
      </c>
      <c r="N615" s="72" t="str">
        <f>IF(C615="nie",VLOOKUP(B615,Zoznamy!$R$4:$Z$17,9, FALSE),"Vlož hodnotu emisií")</f>
        <v>Vlož hodnotu emisií</v>
      </c>
      <c r="O615" s="123" t="str">
        <f>IF(ISERROR(VLOOKUP($E615,Zoznamy!$T$4:$Y$44,5,FALSE)),"",VLOOKUP($E615,Zoznamy!$T$4:$Y$44,5,FALSE))</f>
        <v/>
      </c>
      <c r="P615" s="32" t="str">
        <f>IF(ISERROR(VLOOKUP($E615,Zoznamy!$T$4:$Y$44,6,FALSE)),"",VLOOKUP($E615,Zoznamy!$T$4:$Y$44,6,FALSE))</f>
        <v/>
      </c>
    </row>
    <row r="616" spans="1:16" x14ac:dyDescent="0.25">
      <c r="A616" s="12"/>
      <c r="B616" s="18" t="s">
        <v>1119</v>
      </c>
      <c r="C616" s="32" t="s">
        <v>1185</v>
      </c>
      <c r="D616" s="14" t="str">
        <f>IF(ISERROR(VLOOKUP($B616,Zoznamy!$R$4:$S$16,2,FALSE)),"",VLOOKUP($B616,Zoznamy!$R$4:$S$16,2,FALSE))</f>
        <v/>
      </c>
      <c r="E616" s="18" t="s">
        <v>1187</v>
      </c>
      <c r="F616" s="18" t="s">
        <v>1259</v>
      </c>
      <c r="G616" s="12" t="s">
        <v>1153</v>
      </c>
      <c r="H616" s="12" t="s">
        <v>1153</v>
      </c>
      <c r="I616" s="24"/>
      <c r="J616" s="24" t="s">
        <v>1156</v>
      </c>
      <c r="K616" s="77" t="str">
        <f>IF(ISERROR(VLOOKUP($B616&amp;" "&amp;$L616,Zoznamy!$AB$4:$AC$16,2,FALSE)),"",VLOOKUP($B616&amp;" "&amp;$L616,Zoznamy!$AB$4:$AC$16,2,FALSE))</f>
        <v/>
      </c>
      <c r="L616" s="24" t="str">
        <f>IF(ISERROR(VLOOKUP($J616,Zoznamy!$L$4:$M$7,2,FALSE)),"",VLOOKUP($J616,Zoznamy!$L$4:$M$7,2,FALSE))</f>
        <v/>
      </c>
      <c r="M616" s="24" t="str">
        <f t="shared" si="10"/>
        <v/>
      </c>
      <c r="N616" s="72" t="str">
        <f>IF(C616="nie",VLOOKUP(B616,Zoznamy!$R$4:$Z$17,9, FALSE),"Vlož hodnotu emisií")</f>
        <v>Vlož hodnotu emisií</v>
      </c>
      <c r="O616" s="123" t="str">
        <f>IF(ISERROR(VLOOKUP($E616,Zoznamy!$T$4:$Y$44,5,FALSE)),"",VLOOKUP($E616,Zoznamy!$T$4:$Y$44,5,FALSE))</f>
        <v/>
      </c>
      <c r="P616" s="32" t="str">
        <f>IF(ISERROR(VLOOKUP($E616,Zoznamy!$T$4:$Y$44,6,FALSE)),"",VLOOKUP($E616,Zoznamy!$T$4:$Y$44,6,FALSE))</f>
        <v/>
      </c>
    </row>
    <row r="617" spans="1:16" x14ac:dyDescent="0.25">
      <c r="A617" s="12"/>
      <c r="B617" s="18" t="s">
        <v>1119</v>
      </c>
      <c r="C617" s="32" t="s">
        <v>1185</v>
      </c>
      <c r="D617" s="14" t="str">
        <f>IF(ISERROR(VLOOKUP($B617,Zoznamy!$R$4:$S$16,2,FALSE)),"",VLOOKUP($B617,Zoznamy!$R$4:$S$16,2,FALSE))</f>
        <v/>
      </c>
      <c r="E617" s="18" t="s">
        <v>1187</v>
      </c>
      <c r="F617" s="18" t="s">
        <v>1259</v>
      </c>
      <c r="G617" s="12" t="s">
        <v>1153</v>
      </c>
      <c r="H617" s="12" t="s">
        <v>1153</v>
      </c>
      <c r="I617" s="24"/>
      <c r="J617" s="24" t="s">
        <v>1156</v>
      </c>
      <c r="K617" s="77" t="str">
        <f>IF(ISERROR(VLOOKUP($B617&amp;" "&amp;$L617,Zoznamy!$AB$4:$AC$16,2,FALSE)),"",VLOOKUP($B617&amp;" "&amp;$L617,Zoznamy!$AB$4:$AC$16,2,FALSE))</f>
        <v/>
      </c>
      <c r="L617" s="24" t="str">
        <f>IF(ISERROR(VLOOKUP($J617,Zoznamy!$L$4:$M$7,2,FALSE)),"",VLOOKUP($J617,Zoznamy!$L$4:$M$7,2,FALSE))</f>
        <v/>
      </c>
      <c r="M617" s="24" t="str">
        <f t="shared" si="10"/>
        <v/>
      </c>
      <c r="N617" s="72" t="str">
        <f>IF(C617="nie",VLOOKUP(B617,Zoznamy!$R$4:$Z$17,9, FALSE),"Vlož hodnotu emisií")</f>
        <v>Vlož hodnotu emisií</v>
      </c>
      <c r="O617" s="123" t="str">
        <f>IF(ISERROR(VLOOKUP($E617,Zoznamy!$T$4:$Y$44,5,FALSE)),"",VLOOKUP($E617,Zoznamy!$T$4:$Y$44,5,FALSE))</f>
        <v/>
      </c>
      <c r="P617" s="32" t="str">
        <f>IF(ISERROR(VLOOKUP($E617,Zoznamy!$T$4:$Y$44,6,FALSE)),"",VLOOKUP($E617,Zoznamy!$T$4:$Y$44,6,FALSE))</f>
        <v/>
      </c>
    </row>
    <row r="618" spans="1:16" x14ac:dyDescent="0.25">
      <c r="A618" s="12"/>
      <c r="B618" s="18" t="s">
        <v>1119</v>
      </c>
      <c r="C618" s="32" t="s">
        <v>1185</v>
      </c>
      <c r="D618" s="14" t="str">
        <f>IF(ISERROR(VLOOKUP($B618,Zoznamy!$R$4:$S$16,2,FALSE)),"",VLOOKUP($B618,Zoznamy!$R$4:$S$16,2,FALSE))</f>
        <v/>
      </c>
      <c r="E618" s="18" t="s">
        <v>1187</v>
      </c>
      <c r="F618" s="18" t="s">
        <v>1259</v>
      </c>
      <c r="G618" s="12" t="s">
        <v>1153</v>
      </c>
      <c r="H618" s="12" t="s">
        <v>1153</v>
      </c>
      <c r="I618" s="24"/>
      <c r="J618" s="24" t="s">
        <v>1156</v>
      </c>
      <c r="K618" s="77" t="str">
        <f>IF(ISERROR(VLOOKUP($B618&amp;" "&amp;$L618,Zoznamy!$AB$4:$AC$16,2,FALSE)),"",VLOOKUP($B618&amp;" "&amp;$L618,Zoznamy!$AB$4:$AC$16,2,FALSE))</f>
        <v/>
      </c>
      <c r="L618" s="24" t="str">
        <f>IF(ISERROR(VLOOKUP($J618,Zoznamy!$L$4:$M$7,2,FALSE)),"",VLOOKUP($J618,Zoznamy!$L$4:$M$7,2,FALSE))</f>
        <v/>
      </c>
      <c r="M618" s="24" t="str">
        <f t="shared" si="10"/>
        <v/>
      </c>
      <c r="N618" s="72" t="str">
        <f>IF(C618="nie",VLOOKUP(B618,Zoznamy!$R$4:$Z$17,9, FALSE),"Vlož hodnotu emisií")</f>
        <v>Vlož hodnotu emisií</v>
      </c>
      <c r="O618" s="123" t="str">
        <f>IF(ISERROR(VLOOKUP($E618,Zoznamy!$T$4:$Y$44,5,FALSE)),"",VLOOKUP($E618,Zoznamy!$T$4:$Y$44,5,FALSE))</f>
        <v/>
      </c>
      <c r="P618" s="32" t="str">
        <f>IF(ISERROR(VLOOKUP($E618,Zoznamy!$T$4:$Y$44,6,FALSE)),"",VLOOKUP($E618,Zoznamy!$T$4:$Y$44,6,FALSE))</f>
        <v/>
      </c>
    </row>
    <row r="619" spans="1:16" x14ac:dyDescent="0.25">
      <c r="A619" s="12"/>
      <c r="B619" s="18" t="s">
        <v>1119</v>
      </c>
      <c r="C619" s="32" t="s">
        <v>1185</v>
      </c>
      <c r="D619" s="14" t="str">
        <f>IF(ISERROR(VLOOKUP($B619,Zoznamy!$R$4:$S$16,2,FALSE)),"",VLOOKUP($B619,Zoznamy!$R$4:$S$16,2,FALSE))</f>
        <v/>
      </c>
      <c r="E619" s="18" t="s">
        <v>1187</v>
      </c>
      <c r="F619" s="18" t="s">
        <v>1259</v>
      </c>
      <c r="G619" s="12" t="s">
        <v>1153</v>
      </c>
      <c r="H619" s="12" t="s">
        <v>1153</v>
      </c>
      <c r="I619" s="24"/>
      <c r="J619" s="24" t="s">
        <v>1156</v>
      </c>
      <c r="K619" s="77" t="str">
        <f>IF(ISERROR(VLOOKUP($B619&amp;" "&amp;$L619,Zoznamy!$AB$4:$AC$16,2,FALSE)),"",VLOOKUP($B619&amp;" "&amp;$L619,Zoznamy!$AB$4:$AC$16,2,FALSE))</f>
        <v/>
      </c>
      <c r="L619" s="24" t="str">
        <f>IF(ISERROR(VLOOKUP($J619,Zoznamy!$L$4:$M$7,2,FALSE)),"",VLOOKUP($J619,Zoznamy!$L$4:$M$7,2,FALSE))</f>
        <v/>
      </c>
      <c r="M619" s="24" t="str">
        <f t="shared" si="10"/>
        <v/>
      </c>
      <c r="N619" s="72" t="str">
        <f>IF(C619="nie",VLOOKUP(B619,Zoznamy!$R$4:$Z$17,9, FALSE),"Vlož hodnotu emisií")</f>
        <v>Vlož hodnotu emisií</v>
      </c>
      <c r="O619" s="123" t="str">
        <f>IF(ISERROR(VLOOKUP($E619,Zoznamy!$T$4:$Y$44,5,FALSE)),"",VLOOKUP($E619,Zoznamy!$T$4:$Y$44,5,FALSE))</f>
        <v/>
      </c>
      <c r="P619" s="32" t="str">
        <f>IF(ISERROR(VLOOKUP($E619,Zoznamy!$T$4:$Y$44,6,FALSE)),"",VLOOKUP($E619,Zoznamy!$T$4:$Y$44,6,FALSE))</f>
        <v/>
      </c>
    </row>
    <row r="620" spans="1:16" x14ac:dyDescent="0.25">
      <c r="A620" s="12"/>
      <c r="B620" s="18" t="s">
        <v>1119</v>
      </c>
      <c r="C620" s="32" t="s">
        <v>1185</v>
      </c>
      <c r="D620" s="14" t="str">
        <f>IF(ISERROR(VLOOKUP($B620,Zoznamy!$R$4:$S$16,2,FALSE)),"",VLOOKUP($B620,Zoznamy!$R$4:$S$16,2,FALSE))</f>
        <v/>
      </c>
      <c r="E620" s="18" t="s">
        <v>1187</v>
      </c>
      <c r="F620" s="18" t="s">
        <v>1259</v>
      </c>
      <c r="G620" s="12" t="s">
        <v>1153</v>
      </c>
      <c r="H620" s="12" t="s">
        <v>1153</v>
      </c>
      <c r="I620" s="24"/>
      <c r="J620" s="24" t="s">
        <v>1156</v>
      </c>
      <c r="K620" s="77" t="str">
        <f>IF(ISERROR(VLOOKUP($B620&amp;" "&amp;$L620,Zoznamy!$AB$4:$AC$16,2,FALSE)),"",VLOOKUP($B620&amp;" "&amp;$L620,Zoznamy!$AB$4:$AC$16,2,FALSE))</f>
        <v/>
      </c>
      <c r="L620" s="24" t="str">
        <f>IF(ISERROR(VLOOKUP($J620,Zoznamy!$L$4:$M$7,2,FALSE)),"",VLOOKUP($J620,Zoznamy!$L$4:$M$7,2,FALSE))</f>
        <v/>
      </c>
      <c r="M620" s="24" t="str">
        <f t="shared" si="10"/>
        <v/>
      </c>
      <c r="N620" s="72" t="str">
        <f>IF(C620="nie",VLOOKUP(B620,Zoznamy!$R$4:$Z$17,9, FALSE),"Vlož hodnotu emisií")</f>
        <v>Vlož hodnotu emisií</v>
      </c>
      <c r="O620" s="123" t="str">
        <f>IF(ISERROR(VLOOKUP($E620,Zoznamy!$T$4:$Y$44,5,FALSE)),"",VLOOKUP($E620,Zoznamy!$T$4:$Y$44,5,FALSE))</f>
        <v/>
      </c>
      <c r="P620" s="32" t="str">
        <f>IF(ISERROR(VLOOKUP($E620,Zoznamy!$T$4:$Y$44,6,FALSE)),"",VLOOKUP($E620,Zoznamy!$T$4:$Y$44,6,FALSE))</f>
        <v/>
      </c>
    </row>
    <row r="621" spans="1:16" x14ac:dyDescent="0.25">
      <c r="A621" s="12"/>
      <c r="B621" s="18" t="s">
        <v>1119</v>
      </c>
      <c r="C621" s="32" t="s">
        <v>1185</v>
      </c>
      <c r="D621" s="14" t="str">
        <f>IF(ISERROR(VLOOKUP($B621,Zoznamy!$R$4:$S$16,2,FALSE)),"",VLOOKUP($B621,Zoznamy!$R$4:$S$16,2,FALSE))</f>
        <v/>
      </c>
      <c r="E621" s="18" t="s">
        <v>1187</v>
      </c>
      <c r="F621" s="18" t="s">
        <v>1259</v>
      </c>
      <c r="G621" s="12" t="s">
        <v>1153</v>
      </c>
      <c r="H621" s="12" t="s">
        <v>1153</v>
      </c>
      <c r="I621" s="24"/>
      <c r="J621" s="24" t="s">
        <v>1156</v>
      </c>
      <c r="K621" s="77" t="str">
        <f>IF(ISERROR(VLOOKUP($B621&amp;" "&amp;$L621,Zoznamy!$AB$4:$AC$16,2,FALSE)),"",VLOOKUP($B621&amp;" "&amp;$L621,Zoznamy!$AB$4:$AC$16,2,FALSE))</f>
        <v/>
      </c>
      <c r="L621" s="24" t="str">
        <f>IF(ISERROR(VLOOKUP($J621,Zoznamy!$L$4:$M$7,2,FALSE)),"",VLOOKUP($J621,Zoznamy!$L$4:$M$7,2,FALSE))</f>
        <v/>
      </c>
      <c r="M621" s="24" t="str">
        <f t="shared" si="10"/>
        <v/>
      </c>
      <c r="N621" s="72" t="str">
        <f>IF(C621="nie",VLOOKUP(B621,Zoznamy!$R$4:$Z$17,9, FALSE),"Vlož hodnotu emisií")</f>
        <v>Vlož hodnotu emisií</v>
      </c>
      <c r="O621" s="123" t="str">
        <f>IF(ISERROR(VLOOKUP($E621,Zoznamy!$T$4:$Y$44,5,FALSE)),"",VLOOKUP($E621,Zoznamy!$T$4:$Y$44,5,FALSE))</f>
        <v/>
      </c>
      <c r="P621" s="32" t="str">
        <f>IF(ISERROR(VLOOKUP($E621,Zoznamy!$T$4:$Y$44,6,FALSE)),"",VLOOKUP($E621,Zoznamy!$T$4:$Y$44,6,FALSE))</f>
        <v/>
      </c>
    </row>
    <row r="622" spans="1:16" x14ac:dyDescent="0.25">
      <c r="A622" s="12"/>
      <c r="B622" s="18" t="s">
        <v>1119</v>
      </c>
      <c r="C622" s="32" t="s">
        <v>1185</v>
      </c>
      <c r="D622" s="14" t="str">
        <f>IF(ISERROR(VLOOKUP($B622,Zoznamy!$R$4:$S$16,2,FALSE)),"",VLOOKUP($B622,Zoznamy!$R$4:$S$16,2,FALSE))</f>
        <v/>
      </c>
      <c r="E622" s="18" t="s">
        <v>1187</v>
      </c>
      <c r="F622" s="18" t="s">
        <v>1259</v>
      </c>
      <c r="G622" s="12" t="s">
        <v>1153</v>
      </c>
      <c r="H622" s="12" t="s">
        <v>1153</v>
      </c>
      <c r="I622" s="24"/>
      <c r="J622" s="24" t="s">
        <v>1156</v>
      </c>
      <c r="K622" s="77" t="str">
        <f>IF(ISERROR(VLOOKUP($B622&amp;" "&amp;$L622,Zoznamy!$AB$4:$AC$16,2,FALSE)),"",VLOOKUP($B622&amp;" "&amp;$L622,Zoznamy!$AB$4:$AC$16,2,FALSE))</f>
        <v/>
      </c>
      <c r="L622" s="24" t="str">
        <f>IF(ISERROR(VLOOKUP($J622,Zoznamy!$L$4:$M$7,2,FALSE)),"",VLOOKUP($J622,Zoznamy!$L$4:$M$7,2,FALSE))</f>
        <v/>
      </c>
      <c r="M622" s="24" t="str">
        <f t="shared" si="10"/>
        <v/>
      </c>
      <c r="N622" s="72" t="str">
        <f>IF(C622="nie",VLOOKUP(B622,Zoznamy!$R$4:$Z$17,9, FALSE),"Vlož hodnotu emisií")</f>
        <v>Vlož hodnotu emisií</v>
      </c>
      <c r="O622" s="123" t="str">
        <f>IF(ISERROR(VLOOKUP($E622,Zoznamy!$T$4:$Y$44,5,FALSE)),"",VLOOKUP($E622,Zoznamy!$T$4:$Y$44,5,FALSE))</f>
        <v/>
      </c>
      <c r="P622" s="32" t="str">
        <f>IF(ISERROR(VLOOKUP($E622,Zoznamy!$T$4:$Y$44,6,FALSE)),"",VLOOKUP($E622,Zoznamy!$T$4:$Y$44,6,FALSE))</f>
        <v/>
      </c>
    </row>
    <row r="623" spans="1:16" x14ac:dyDescent="0.25">
      <c r="A623" s="12"/>
      <c r="B623" s="18" t="s">
        <v>1119</v>
      </c>
      <c r="C623" s="32" t="s">
        <v>1185</v>
      </c>
      <c r="D623" s="14" t="str">
        <f>IF(ISERROR(VLOOKUP($B623,Zoznamy!$R$4:$S$16,2,FALSE)),"",VLOOKUP($B623,Zoznamy!$R$4:$S$16,2,FALSE))</f>
        <v/>
      </c>
      <c r="E623" s="18" t="s">
        <v>1187</v>
      </c>
      <c r="F623" s="18" t="s">
        <v>1259</v>
      </c>
      <c r="G623" s="12" t="s">
        <v>1153</v>
      </c>
      <c r="H623" s="12" t="s">
        <v>1153</v>
      </c>
      <c r="I623" s="24"/>
      <c r="J623" s="24" t="s">
        <v>1156</v>
      </c>
      <c r="K623" s="77" t="str">
        <f>IF(ISERROR(VLOOKUP($B623&amp;" "&amp;$L623,Zoznamy!$AB$4:$AC$16,2,FALSE)),"",VLOOKUP($B623&amp;" "&amp;$L623,Zoznamy!$AB$4:$AC$16,2,FALSE))</f>
        <v/>
      </c>
      <c r="L623" s="24" t="str">
        <f>IF(ISERROR(VLOOKUP($J623,Zoznamy!$L$4:$M$7,2,FALSE)),"",VLOOKUP($J623,Zoznamy!$L$4:$M$7,2,FALSE))</f>
        <v/>
      </c>
      <c r="M623" s="24" t="str">
        <f t="shared" si="10"/>
        <v/>
      </c>
      <c r="N623" s="72" t="str">
        <f>IF(C623="nie",VLOOKUP(B623,Zoznamy!$R$4:$Z$17,9, FALSE),"Vlož hodnotu emisií")</f>
        <v>Vlož hodnotu emisií</v>
      </c>
      <c r="O623" s="123" t="str">
        <f>IF(ISERROR(VLOOKUP($E623,Zoznamy!$T$4:$Y$44,5,FALSE)),"",VLOOKUP($E623,Zoznamy!$T$4:$Y$44,5,FALSE))</f>
        <v/>
      </c>
      <c r="P623" s="32" t="str">
        <f>IF(ISERROR(VLOOKUP($E623,Zoznamy!$T$4:$Y$44,6,FALSE)),"",VLOOKUP($E623,Zoznamy!$T$4:$Y$44,6,FALSE))</f>
        <v/>
      </c>
    </row>
    <row r="624" spans="1:16" x14ac:dyDescent="0.25">
      <c r="A624" s="12"/>
      <c r="B624" s="18" t="s">
        <v>1119</v>
      </c>
      <c r="C624" s="32" t="s">
        <v>1185</v>
      </c>
      <c r="D624" s="14" t="str">
        <f>IF(ISERROR(VLOOKUP($B624,Zoznamy!$R$4:$S$16,2,FALSE)),"",VLOOKUP($B624,Zoznamy!$R$4:$S$16,2,FALSE))</f>
        <v/>
      </c>
      <c r="E624" s="18" t="s">
        <v>1187</v>
      </c>
      <c r="F624" s="18" t="s">
        <v>1259</v>
      </c>
      <c r="G624" s="12" t="s">
        <v>1153</v>
      </c>
      <c r="H624" s="12" t="s">
        <v>1153</v>
      </c>
      <c r="I624" s="24"/>
      <c r="J624" s="24" t="s">
        <v>1156</v>
      </c>
      <c r="K624" s="77" t="str">
        <f>IF(ISERROR(VLOOKUP($B624&amp;" "&amp;$L624,Zoznamy!$AB$4:$AC$16,2,FALSE)),"",VLOOKUP($B624&amp;" "&amp;$L624,Zoznamy!$AB$4:$AC$16,2,FALSE))</f>
        <v/>
      </c>
      <c r="L624" s="24" t="str">
        <f>IF(ISERROR(VLOOKUP($J624,Zoznamy!$L$4:$M$7,2,FALSE)),"",VLOOKUP($J624,Zoznamy!$L$4:$M$7,2,FALSE))</f>
        <v/>
      </c>
      <c r="M624" s="24" t="str">
        <f t="shared" si="10"/>
        <v/>
      </c>
      <c r="N624" s="72" t="str">
        <f>IF(C624="nie",VLOOKUP(B624,Zoznamy!$R$4:$Z$17,9, FALSE),"Vlož hodnotu emisií")</f>
        <v>Vlož hodnotu emisií</v>
      </c>
      <c r="O624" s="123" t="str">
        <f>IF(ISERROR(VLOOKUP($E624,Zoznamy!$T$4:$Y$44,5,FALSE)),"",VLOOKUP($E624,Zoznamy!$T$4:$Y$44,5,FALSE))</f>
        <v/>
      </c>
      <c r="P624" s="32" t="str">
        <f>IF(ISERROR(VLOOKUP($E624,Zoznamy!$T$4:$Y$44,6,FALSE)),"",VLOOKUP($E624,Zoznamy!$T$4:$Y$44,6,FALSE))</f>
        <v/>
      </c>
    </row>
    <row r="625" spans="1:16" x14ac:dyDescent="0.25">
      <c r="A625" s="12"/>
      <c r="B625" s="18" t="s">
        <v>1119</v>
      </c>
      <c r="C625" s="32" t="s">
        <v>1185</v>
      </c>
      <c r="D625" s="14" t="str">
        <f>IF(ISERROR(VLOOKUP($B625,Zoznamy!$R$4:$S$16,2,FALSE)),"",VLOOKUP($B625,Zoznamy!$R$4:$S$16,2,FALSE))</f>
        <v/>
      </c>
      <c r="E625" s="18" t="s">
        <v>1187</v>
      </c>
      <c r="F625" s="18" t="s">
        <v>1259</v>
      </c>
      <c r="G625" s="12" t="s">
        <v>1153</v>
      </c>
      <c r="H625" s="12" t="s">
        <v>1153</v>
      </c>
      <c r="I625" s="24"/>
      <c r="J625" s="24" t="s">
        <v>1156</v>
      </c>
      <c r="K625" s="77" t="str">
        <f>IF(ISERROR(VLOOKUP($B625&amp;" "&amp;$L625,Zoznamy!$AB$4:$AC$16,2,FALSE)),"",VLOOKUP($B625&amp;" "&amp;$L625,Zoznamy!$AB$4:$AC$16,2,FALSE))</f>
        <v/>
      </c>
      <c r="L625" s="24" t="str">
        <f>IF(ISERROR(VLOOKUP($J625,Zoznamy!$L$4:$M$7,2,FALSE)),"",VLOOKUP($J625,Zoznamy!$L$4:$M$7,2,FALSE))</f>
        <v/>
      </c>
      <c r="M625" s="24" t="str">
        <f t="shared" si="10"/>
        <v/>
      </c>
      <c r="N625" s="72" t="str">
        <f>IF(C625="nie",VLOOKUP(B625,Zoznamy!$R$4:$Z$17,9, FALSE),"Vlož hodnotu emisií")</f>
        <v>Vlož hodnotu emisií</v>
      </c>
      <c r="O625" s="123" t="str">
        <f>IF(ISERROR(VLOOKUP($E625,Zoznamy!$T$4:$Y$44,5,FALSE)),"",VLOOKUP($E625,Zoznamy!$T$4:$Y$44,5,FALSE))</f>
        <v/>
      </c>
      <c r="P625" s="32" t="str">
        <f>IF(ISERROR(VLOOKUP($E625,Zoznamy!$T$4:$Y$44,6,FALSE)),"",VLOOKUP($E625,Zoznamy!$T$4:$Y$44,6,FALSE))</f>
        <v/>
      </c>
    </row>
    <row r="626" spans="1:16" x14ac:dyDescent="0.25">
      <c r="A626" s="12"/>
      <c r="B626" s="18" t="s">
        <v>1119</v>
      </c>
      <c r="C626" s="32" t="s">
        <v>1185</v>
      </c>
      <c r="D626" s="14" t="str">
        <f>IF(ISERROR(VLOOKUP($B626,Zoznamy!$R$4:$S$16,2,FALSE)),"",VLOOKUP($B626,Zoznamy!$R$4:$S$16,2,FALSE))</f>
        <v/>
      </c>
      <c r="E626" s="18" t="s">
        <v>1187</v>
      </c>
      <c r="F626" s="18" t="s">
        <v>1259</v>
      </c>
      <c r="G626" s="12" t="s">
        <v>1153</v>
      </c>
      <c r="H626" s="12" t="s">
        <v>1153</v>
      </c>
      <c r="I626" s="24"/>
      <c r="J626" s="24" t="s">
        <v>1156</v>
      </c>
      <c r="K626" s="77" t="str">
        <f>IF(ISERROR(VLOOKUP($B626&amp;" "&amp;$L626,Zoznamy!$AB$4:$AC$16,2,FALSE)),"",VLOOKUP($B626&amp;" "&amp;$L626,Zoznamy!$AB$4:$AC$16,2,FALSE))</f>
        <v/>
      </c>
      <c r="L626" s="24" t="str">
        <f>IF(ISERROR(VLOOKUP($J626,Zoznamy!$L$4:$M$7,2,FALSE)),"",VLOOKUP($J626,Zoznamy!$L$4:$M$7,2,FALSE))</f>
        <v/>
      </c>
      <c r="M626" s="24" t="str">
        <f t="shared" si="10"/>
        <v/>
      </c>
      <c r="N626" s="72" t="str">
        <f>IF(C626="nie",VLOOKUP(B626,Zoznamy!$R$4:$Z$17,9, FALSE),"Vlož hodnotu emisií")</f>
        <v>Vlož hodnotu emisií</v>
      </c>
      <c r="O626" s="123" t="str">
        <f>IF(ISERROR(VLOOKUP($E626,Zoznamy!$T$4:$Y$44,5,FALSE)),"",VLOOKUP($E626,Zoznamy!$T$4:$Y$44,5,FALSE))</f>
        <v/>
      </c>
      <c r="P626" s="32" t="str">
        <f>IF(ISERROR(VLOOKUP($E626,Zoznamy!$T$4:$Y$44,6,FALSE)),"",VLOOKUP($E626,Zoznamy!$T$4:$Y$44,6,FALSE))</f>
        <v/>
      </c>
    </row>
    <row r="627" spans="1:16" x14ac:dyDescent="0.25">
      <c r="A627" s="12"/>
      <c r="B627" s="18" t="s">
        <v>1119</v>
      </c>
      <c r="C627" s="32" t="s">
        <v>1185</v>
      </c>
      <c r="D627" s="14" t="str">
        <f>IF(ISERROR(VLOOKUP($B627,Zoznamy!$R$4:$S$16,2,FALSE)),"",VLOOKUP($B627,Zoznamy!$R$4:$S$16,2,FALSE))</f>
        <v/>
      </c>
      <c r="E627" s="18" t="s">
        <v>1187</v>
      </c>
      <c r="F627" s="18" t="s">
        <v>1259</v>
      </c>
      <c r="G627" s="12" t="s">
        <v>1153</v>
      </c>
      <c r="H627" s="12" t="s">
        <v>1153</v>
      </c>
      <c r="I627" s="24"/>
      <c r="J627" s="24" t="s">
        <v>1156</v>
      </c>
      <c r="K627" s="77" t="str">
        <f>IF(ISERROR(VLOOKUP($B627&amp;" "&amp;$L627,Zoznamy!$AB$4:$AC$16,2,FALSE)),"",VLOOKUP($B627&amp;" "&amp;$L627,Zoznamy!$AB$4:$AC$16,2,FALSE))</f>
        <v/>
      </c>
      <c r="L627" s="24" t="str">
        <f>IF(ISERROR(VLOOKUP($J627,Zoznamy!$L$4:$M$7,2,FALSE)),"",VLOOKUP($J627,Zoznamy!$L$4:$M$7,2,FALSE))</f>
        <v/>
      </c>
      <c r="M627" s="24" t="str">
        <f t="shared" si="10"/>
        <v/>
      </c>
      <c r="N627" s="72" t="str">
        <f>IF(C627="nie",VLOOKUP(B627,Zoznamy!$R$4:$Z$17,9, FALSE),"Vlož hodnotu emisií")</f>
        <v>Vlož hodnotu emisií</v>
      </c>
      <c r="O627" s="123" t="str">
        <f>IF(ISERROR(VLOOKUP($E627,Zoznamy!$T$4:$Y$44,5,FALSE)),"",VLOOKUP($E627,Zoznamy!$T$4:$Y$44,5,FALSE))</f>
        <v/>
      </c>
      <c r="P627" s="32" t="str">
        <f>IF(ISERROR(VLOOKUP($E627,Zoznamy!$T$4:$Y$44,6,FALSE)),"",VLOOKUP($E627,Zoznamy!$T$4:$Y$44,6,FALSE))</f>
        <v/>
      </c>
    </row>
    <row r="628" spans="1:16" x14ac:dyDescent="0.25">
      <c r="A628" s="12"/>
      <c r="B628" s="18" t="s">
        <v>1119</v>
      </c>
      <c r="C628" s="32" t="s">
        <v>1185</v>
      </c>
      <c r="D628" s="14" t="str">
        <f>IF(ISERROR(VLOOKUP($B628,Zoznamy!$R$4:$S$16,2,FALSE)),"",VLOOKUP($B628,Zoznamy!$R$4:$S$16,2,FALSE))</f>
        <v/>
      </c>
      <c r="E628" s="18" t="s">
        <v>1187</v>
      </c>
      <c r="F628" s="18" t="s">
        <v>1259</v>
      </c>
      <c r="G628" s="12" t="s">
        <v>1153</v>
      </c>
      <c r="H628" s="12" t="s">
        <v>1153</v>
      </c>
      <c r="I628" s="24"/>
      <c r="J628" s="24" t="s">
        <v>1156</v>
      </c>
      <c r="K628" s="77" t="str">
        <f>IF(ISERROR(VLOOKUP($B628&amp;" "&amp;$L628,Zoznamy!$AB$4:$AC$16,2,FALSE)),"",VLOOKUP($B628&amp;" "&amp;$L628,Zoznamy!$AB$4:$AC$16,2,FALSE))</f>
        <v/>
      </c>
      <c r="L628" s="24" t="str">
        <f>IF(ISERROR(VLOOKUP($J628,Zoznamy!$L$4:$M$7,2,FALSE)),"",VLOOKUP($J628,Zoznamy!$L$4:$M$7,2,FALSE))</f>
        <v/>
      </c>
      <c r="M628" s="24" t="str">
        <f t="shared" si="10"/>
        <v/>
      </c>
      <c r="N628" s="72" t="str">
        <f>IF(C628="nie",VLOOKUP(B628,Zoznamy!$R$4:$Z$17,9, FALSE),"Vlož hodnotu emisií")</f>
        <v>Vlož hodnotu emisií</v>
      </c>
      <c r="O628" s="123" t="str">
        <f>IF(ISERROR(VLOOKUP($E628,Zoznamy!$T$4:$Y$44,5,FALSE)),"",VLOOKUP($E628,Zoznamy!$T$4:$Y$44,5,FALSE))</f>
        <v/>
      </c>
      <c r="P628" s="32" t="str">
        <f>IF(ISERROR(VLOOKUP($E628,Zoznamy!$T$4:$Y$44,6,FALSE)),"",VLOOKUP($E628,Zoznamy!$T$4:$Y$44,6,FALSE))</f>
        <v/>
      </c>
    </row>
    <row r="629" spans="1:16" x14ac:dyDescent="0.25">
      <c r="A629" s="12"/>
      <c r="B629" s="18" t="s">
        <v>1119</v>
      </c>
      <c r="C629" s="32" t="s">
        <v>1185</v>
      </c>
      <c r="D629" s="14" t="str">
        <f>IF(ISERROR(VLOOKUP($B629,Zoznamy!$R$4:$S$16,2,FALSE)),"",VLOOKUP($B629,Zoznamy!$R$4:$S$16,2,FALSE))</f>
        <v/>
      </c>
      <c r="E629" s="18" t="s">
        <v>1187</v>
      </c>
      <c r="F629" s="18" t="s">
        <v>1259</v>
      </c>
      <c r="G629" s="12" t="s">
        <v>1153</v>
      </c>
      <c r="H629" s="12" t="s">
        <v>1153</v>
      </c>
      <c r="I629" s="24"/>
      <c r="J629" s="24" t="s">
        <v>1156</v>
      </c>
      <c r="K629" s="77" t="str">
        <f>IF(ISERROR(VLOOKUP($B629&amp;" "&amp;$L629,Zoznamy!$AB$4:$AC$16,2,FALSE)),"",VLOOKUP($B629&amp;" "&amp;$L629,Zoznamy!$AB$4:$AC$16,2,FALSE))</f>
        <v/>
      </c>
      <c r="L629" s="24" t="str">
        <f>IF(ISERROR(VLOOKUP($J629,Zoznamy!$L$4:$M$7,2,FALSE)),"",VLOOKUP($J629,Zoznamy!$L$4:$M$7,2,FALSE))</f>
        <v/>
      </c>
      <c r="M629" s="24" t="str">
        <f t="shared" si="10"/>
        <v/>
      </c>
      <c r="N629" s="72" t="str">
        <f>IF(C629="nie",VLOOKUP(B629,Zoznamy!$R$4:$Z$17,9, FALSE),"Vlož hodnotu emisií")</f>
        <v>Vlož hodnotu emisií</v>
      </c>
      <c r="O629" s="123" t="str">
        <f>IF(ISERROR(VLOOKUP($E629,Zoznamy!$T$4:$Y$44,5,FALSE)),"",VLOOKUP($E629,Zoznamy!$T$4:$Y$44,5,FALSE))</f>
        <v/>
      </c>
      <c r="P629" s="32" t="str">
        <f>IF(ISERROR(VLOOKUP($E629,Zoznamy!$T$4:$Y$44,6,FALSE)),"",VLOOKUP($E629,Zoznamy!$T$4:$Y$44,6,FALSE))</f>
        <v/>
      </c>
    </row>
    <row r="630" spans="1:16" x14ac:dyDescent="0.25">
      <c r="A630" s="12"/>
      <c r="B630" s="18" t="s">
        <v>1119</v>
      </c>
      <c r="C630" s="32" t="s">
        <v>1185</v>
      </c>
      <c r="D630" s="14" t="str">
        <f>IF(ISERROR(VLOOKUP($B630,Zoznamy!$R$4:$S$16,2,FALSE)),"",VLOOKUP($B630,Zoznamy!$R$4:$S$16,2,FALSE))</f>
        <v/>
      </c>
      <c r="E630" s="18" t="s">
        <v>1187</v>
      </c>
      <c r="F630" s="18" t="s">
        <v>1259</v>
      </c>
      <c r="G630" s="12" t="s">
        <v>1153</v>
      </c>
      <c r="H630" s="12" t="s">
        <v>1153</v>
      </c>
      <c r="I630" s="24"/>
      <c r="J630" s="24" t="s">
        <v>1156</v>
      </c>
      <c r="K630" s="77" t="str">
        <f>IF(ISERROR(VLOOKUP($B630&amp;" "&amp;$L630,Zoznamy!$AB$4:$AC$16,2,FALSE)),"",VLOOKUP($B630&amp;" "&amp;$L630,Zoznamy!$AB$4:$AC$16,2,FALSE))</f>
        <v/>
      </c>
      <c r="L630" s="24" t="str">
        <f>IF(ISERROR(VLOOKUP($J630,Zoznamy!$L$4:$M$7,2,FALSE)),"",VLOOKUP($J630,Zoznamy!$L$4:$M$7,2,FALSE))</f>
        <v/>
      </c>
      <c r="M630" s="24" t="str">
        <f t="shared" si="10"/>
        <v/>
      </c>
      <c r="N630" s="72" t="str">
        <f>IF(C630="nie",VLOOKUP(B630,Zoznamy!$R$4:$Z$17,9, FALSE),"Vlož hodnotu emisií")</f>
        <v>Vlož hodnotu emisií</v>
      </c>
      <c r="O630" s="123" t="str">
        <f>IF(ISERROR(VLOOKUP($E630,Zoznamy!$T$4:$Y$44,5,FALSE)),"",VLOOKUP($E630,Zoznamy!$T$4:$Y$44,5,FALSE))</f>
        <v/>
      </c>
      <c r="P630" s="32" t="str">
        <f>IF(ISERROR(VLOOKUP($E630,Zoznamy!$T$4:$Y$44,6,FALSE)),"",VLOOKUP($E630,Zoznamy!$T$4:$Y$44,6,FALSE))</f>
        <v/>
      </c>
    </row>
    <row r="631" spans="1:16" x14ac:dyDescent="0.25">
      <c r="A631" s="12"/>
      <c r="B631" s="18" t="s">
        <v>1119</v>
      </c>
      <c r="C631" s="32" t="s">
        <v>1185</v>
      </c>
      <c r="D631" s="14" t="str">
        <f>IF(ISERROR(VLOOKUP($B631,Zoznamy!$R$4:$S$16,2,FALSE)),"",VLOOKUP($B631,Zoznamy!$R$4:$S$16,2,FALSE))</f>
        <v/>
      </c>
      <c r="E631" s="18" t="s">
        <v>1187</v>
      </c>
      <c r="F631" s="18" t="s">
        <v>1259</v>
      </c>
      <c r="G631" s="12" t="s">
        <v>1153</v>
      </c>
      <c r="H631" s="12" t="s">
        <v>1153</v>
      </c>
      <c r="I631" s="24"/>
      <c r="J631" s="24" t="s">
        <v>1156</v>
      </c>
      <c r="K631" s="77" t="str">
        <f>IF(ISERROR(VLOOKUP($B631&amp;" "&amp;$L631,Zoznamy!$AB$4:$AC$16,2,FALSE)),"",VLOOKUP($B631&amp;" "&amp;$L631,Zoznamy!$AB$4:$AC$16,2,FALSE))</f>
        <v/>
      </c>
      <c r="L631" s="24" t="str">
        <f>IF(ISERROR(VLOOKUP($J631,Zoznamy!$L$4:$M$7,2,FALSE)),"",VLOOKUP($J631,Zoznamy!$L$4:$M$7,2,FALSE))</f>
        <v/>
      </c>
      <c r="M631" s="24" t="str">
        <f t="shared" si="10"/>
        <v/>
      </c>
      <c r="N631" s="72" t="str">
        <f>IF(C631="nie",VLOOKUP(B631,Zoznamy!$R$4:$Z$17,9, FALSE),"Vlož hodnotu emisií")</f>
        <v>Vlož hodnotu emisií</v>
      </c>
      <c r="O631" s="123" t="str">
        <f>IF(ISERROR(VLOOKUP($E631,Zoznamy!$T$4:$Y$44,5,FALSE)),"",VLOOKUP($E631,Zoznamy!$T$4:$Y$44,5,FALSE))</f>
        <v/>
      </c>
      <c r="P631" s="32" t="str">
        <f>IF(ISERROR(VLOOKUP($E631,Zoznamy!$T$4:$Y$44,6,FALSE)),"",VLOOKUP($E631,Zoznamy!$T$4:$Y$44,6,FALSE))</f>
        <v/>
      </c>
    </row>
    <row r="632" spans="1:16" x14ac:dyDescent="0.25">
      <c r="A632" s="12"/>
      <c r="B632" s="18" t="s">
        <v>1119</v>
      </c>
      <c r="C632" s="32" t="s">
        <v>1185</v>
      </c>
      <c r="D632" s="14" t="str">
        <f>IF(ISERROR(VLOOKUP($B632,Zoznamy!$R$4:$S$16,2,FALSE)),"",VLOOKUP($B632,Zoznamy!$R$4:$S$16,2,FALSE))</f>
        <v/>
      </c>
      <c r="E632" s="18" t="s">
        <v>1187</v>
      </c>
      <c r="F632" s="18" t="s">
        <v>1259</v>
      </c>
      <c r="G632" s="12" t="s">
        <v>1153</v>
      </c>
      <c r="H632" s="12" t="s">
        <v>1153</v>
      </c>
      <c r="I632" s="24"/>
      <c r="J632" s="24" t="s">
        <v>1156</v>
      </c>
      <c r="K632" s="77" t="str">
        <f>IF(ISERROR(VLOOKUP($B632&amp;" "&amp;$L632,Zoznamy!$AB$4:$AC$16,2,FALSE)),"",VLOOKUP($B632&amp;" "&amp;$L632,Zoznamy!$AB$4:$AC$16,2,FALSE))</f>
        <v/>
      </c>
      <c r="L632" s="24" t="str">
        <f>IF(ISERROR(VLOOKUP($J632,Zoznamy!$L$4:$M$7,2,FALSE)),"",VLOOKUP($J632,Zoznamy!$L$4:$M$7,2,FALSE))</f>
        <v/>
      </c>
      <c r="M632" s="24" t="str">
        <f t="shared" si="10"/>
        <v/>
      </c>
      <c r="N632" s="72" t="str">
        <f>IF(C632="nie",VLOOKUP(B632,Zoznamy!$R$4:$Z$17,9, FALSE),"Vlož hodnotu emisií")</f>
        <v>Vlož hodnotu emisií</v>
      </c>
      <c r="O632" s="123" t="str">
        <f>IF(ISERROR(VLOOKUP($E632,Zoznamy!$T$4:$Y$44,5,FALSE)),"",VLOOKUP($E632,Zoznamy!$T$4:$Y$44,5,FALSE))</f>
        <v/>
      </c>
      <c r="P632" s="32" t="str">
        <f>IF(ISERROR(VLOOKUP($E632,Zoznamy!$T$4:$Y$44,6,FALSE)),"",VLOOKUP($E632,Zoznamy!$T$4:$Y$44,6,FALSE))</f>
        <v/>
      </c>
    </row>
    <row r="633" spans="1:16" x14ac:dyDescent="0.25">
      <c r="A633" s="12"/>
      <c r="B633" s="18" t="s">
        <v>1119</v>
      </c>
      <c r="C633" s="32" t="s">
        <v>1185</v>
      </c>
      <c r="D633" s="14" t="str">
        <f>IF(ISERROR(VLOOKUP($B633,Zoznamy!$R$4:$S$16,2,FALSE)),"",VLOOKUP($B633,Zoznamy!$R$4:$S$16,2,FALSE))</f>
        <v/>
      </c>
      <c r="E633" s="18" t="s">
        <v>1187</v>
      </c>
      <c r="F633" s="18" t="s">
        <v>1259</v>
      </c>
      <c r="G633" s="12" t="s">
        <v>1153</v>
      </c>
      <c r="H633" s="12" t="s">
        <v>1153</v>
      </c>
      <c r="I633" s="24"/>
      <c r="J633" s="24" t="s">
        <v>1156</v>
      </c>
      <c r="K633" s="77" t="str">
        <f>IF(ISERROR(VLOOKUP($B633&amp;" "&amp;$L633,Zoznamy!$AB$4:$AC$16,2,FALSE)),"",VLOOKUP($B633&amp;" "&amp;$L633,Zoznamy!$AB$4:$AC$16,2,FALSE))</f>
        <v/>
      </c>
      <c r="L633" s="24" t="str">
        <f>IF(ISERROR(VLOOKUP($J633,Zoznamy!$L$4:$M$7,2,FALSE)),"",VLOOKUP($J633,Zoznamy!$L$4:$M$7,2,FALSE))</f>
        <v/>
      </c>
      <c r="M633" s="24" t="str">
        <f t="shared" si="10"/>
        <v/>
      </c>
      <c r="N633" s="72" t="str">
        <f>IF(C633="nie",VLOOKUP(B633,Zoznamy!$R$4:$Z$17,9, FALSE),"Vlož hodnotu emisií")</f>
        <v>Vlož hodnotu emisií</v>
      </c>
      <c r="O633" s="123" t="str">
        <f>IF(ISERROR(VLOOKUP($E633,Zoznamy!$T$4:$Y$44,5,FALSE)),"",VLOOKUP($E633,Zoznamy!$T$4:$Y$44,5,FALSE))</f>
        <v/>
      </c>
      <c r="P633" s="32" t="str">
        <f>IF(ISERROR(VLOOKUP($E633,Zoznamy!$T$4:$Y$44,6,FALSE)),"",VLOOKUP($E633,Zoznamy!$T$4:$Y$44,6,FALSE))</f>
        <v/>
      </c>
    </row>
    <row r="634" spans="1:16" x14ac:dyDescent="0.25">
      <c r="A634" s="12"/>
      <c r="B634" s="18" t="s">
        <v>1119</v>
      </c>
      <c r="C634" s="32" t="s">
        <v>1185</v>
      </c>
      <c r="D634" s="14" t="str">
        <f>IF(ISERROR(VLOOKUP($B634,Zoznamy!$R$4:$S$16,2,FALSE)),"",VLOOKUP($B634,Zoznamy!$R$4:$S$16,2,FALSE))</f>
        <v/>
      </c>
      <c r="E634" s="18" t="s">
        <v>1187</v>
      </c>
      <c r="F634" s="18" t="s">
        <v>1259</v>
      </c>
      <c r="G634" s="12" t="s">
        <v>1153</v>
      </c>
      <c r="H634" s="12" t="s">
        <v>1153</v>
      </c>
      <c r="I634" s="24"/>
      <c r="J634" s="24" t="s">
        <v>1156</v>
      </c>
      <c r="K634" s="77" t="str">
        <f>IF(ISERROR(VLOOKUP($B634&amp;" "&amp;$L634,Zoznamy!$AB$4:$AC$16,2,FALSE)),"",VLOOKUP($B634&amp;" "&amp;$L634,Zoznamy!$AB$4:$AC$16,2,FALSE))</f>
        <v/>
      </c>
      <c r="L634" s="24" t="str">
        <f>IF(ISERROR(VLOOKUP($J634,Zoznamy!$L$4:$M$7,2,FALSE)),"",VLOOKUP($J634,Zoznamy!$L$4:$M$7,2,FALSE))</f>
        <v/>
      </c>
      <c r="M634" s="24" t="str">
        <f t="shared" si="10"/>
        <v/>
      </c>
      <c r="N634" s="72" t="str">
        <f>IF(C634="nie",VLOOKUP(B634,Zoznamy!$R$4:$Z$17,9, FALSE),"Vlož hodnotu emisií")</f>
        <v>Vlož hodnotu emisií</v>
      </c>
      <c r="O634" s="123" t="str">
        <f>IF(ISERROR(VLOOKUP($E634,Zoznamy!$T$4:$Y$44,5,FALSE)),"",VLOOKUP($E634,Zoznamy!$T$4:$Y$44,5,FALSE))</f>
        <v/>
      </c>
      <c r="P634" s="32" t="str">
        <f>IF(ISERROR(VLOOKUP($E634,Zoznamy!$T$4:$Y$44,6,FALSE)),"",VLOOKUP($E634,Zoznamy!$T$4:$Y$44,6,FALSE))</f>
        <v/>
      </c>
    </row>
    <row r="635" spans="1:16" x14ac:dyDescent="0.25">
      <c r="A635" s="12"/>
      <c r="B635" s="18" t="s">
        <v>1119</v>
      </c>
      <c r="C635" s="32" t="s">
        <v>1185</v>
      </c>
      <c r="D635" s="14" t="str">
        <f>IF(ISERROR(VLOOKUP($B635,Zoznamy!$R$4:$S$16,2,FALSE)),"",VLOOKUP($B635,Zoznamy!$R$4:$S$16,2,FALSE))</f>
        <v/>
      </c>
      <c r="E635" s="18" t="s">
        <v>1187</v>
      </c>
      <c r="F635" s="18" t="s">
        <v>1259</v>
      </c>
      <c r="G635" s="12" t="s">
        <v>1153</v>
      </c>
      <c r="H635" s="12" t="s">
        <v>1153</v>
      </c>
      <c r="I635" s="24"/>
      <c r="J635" s="24" t="s">
        <v>1156</v>
      </c>
      <c r="K635" s="77" t="str">
        <f>IF(ISERROR(VLOOKUP($B635&amp;" "&amp;$L635,Zoznamy!$AB$4:$AC$16,2,FALSE)),"",VLOOKUP($B635&amp;" "&amp;$L635,Zoznamy!$AB$4:$AC$16,2,FALSE))</f>
        <v/>
      </c>
      <c r="L635" s="24" t="str">
        <f>IF(ISERROR(VLOOKUP($J635,Zoznamy!$L$4:$M$7,2,FALSE)),"",VLOOKUP($J635,Zoznamy!$L$4:$M$7,2,FALSE))</f>
        <v/>
      </c>
      <c r="M635" s="24" t="str">
        <f t="shared" si="10"/>
        <v/>
      </c>
      <c r="N635" s="72" t="str">
        <f>IF(C635="nie",VLOOKUP(B635,Zoznamy!$R$4:$Z$17,9, FALSE),"Vlož hodnotu emisií")</f>
        <v>Vlož hodnotu emisií</v>
      </c>
      <c r="O635" s="123" t="str">
        <f>IF(ISERROR(VLOOKUP($E635,Zoznamy!$T$4:$Y$44,5,FALSE)),"",VLOOKUP($E635,Zoznamy!$T$4:$Y$44,5,FALSE))</f>
        <v/>
      </c>
      <c r="P635" s="32" t="str">
        <f>IF(ISERROR(VLOOKUP($E635,Zoznamy!$T$4:$Y$44,6,FALSE)),"",VLOOKUP($E635,Zoznamy!$T$4:$Y$44,6,FALSE))</f>
        <v/>
      </c>
    </row>
    <row r="636" spans="1:16" x14ac:dyDescent="0.25">
      <c r="A636" s="12"/>
      <c r="B636" s="18" t="s">
        <v>1119</v>
      </c>
      <c r="C636" s="32" t="s">
        <v>1185</v>
      </c>
      <c r="D636" s="14" t="str">
        <f>IF(ISERROR(VLOOKUP($B636,Zoznamy!$R$4:$S$16,2,FALSE)),"",VLOOKUP($B636,Zoznamy!$R$4:$S$16,2,FALSE))</f>
        <v/>
      </c>
      <c r="E636" s="18" t="s">
        <v>1187</v>
      </c>
      <c r="F636" s="18" t="s">
        <v>1259</v>
      </c>
      <c r="G636" s="12" t="s">
        <v>1153</v>
      </c>
      <c r="H636" s="12" t="s">
        <v>1153</v>
      </c>
      <c r="I636" s="24"/>
      <c r="J636" s="24" t="s">
        <v>1156</v>
      </c>
      <c r="K636" s="77" t="str">
        <f>IF(ISERROR(VLOOKUP($B636&amp;" "&amp;$L636,Zoznamy!$AB$4:$AC$16,2,FALSE)),"",VLOOKUP($B636&amp;" "&amp;$L636,Zoznamy!$AB$4:$AC$16,2,FALSE))</f>
        <v/>
      </c>
      <c r="L636" s="24" t="str">
        <f>IF(ISERROR(VLOOKUP($J636,Zoznamy!$L$4:$M$7,2,FALSE)),"",VLOOKUP($J636,Zoznamy!$L$4:$M$7,2,FALSE))</f>
        <v/>
      </c>
      <c r="M636" s="24" t="str">
        <f t="shared" si="10"/>
        <v/>
      </c>
      <c r="N636" s="72" t="str">
        <f>IF(C636="nie",VLOOKUP(B636,Zoznamy!$R$4:$Z$17,9, FALSE),"Vlož hodnotu emisií")</f>
        <v>Vlož hodnotu emisií</v>
      </c>
      <c r="O636" s="123" t="str">
        <f>IF(ISERROR(VLOOKUP($E636,Zoznamy!$T$4:$Y$44,5,FALSE)),"",VLOOKUP($E636,Zoznamy!$T$4:$Y$44,5,FALSE))</f>
        <v/>
      </c>
      <c r="P636" s="32" t="str">
        <f>IF(ISERROR(VLOOKUP($E636,Zoznamy!$T$4:$Y$44,6,FALSE)),"",VLOOKUP($E636,Zoznamy!$T$4:$Y$44,6,FALSE))</f>
        <v/>
      </c>
    </row>
    <row r="637" spans="1:16" x14ac:dyDescent="0.25">
      <c r="A637" s="12"/>
      <c r="B637" s="18" t="s">
        <v>1119</v>
      </c>
      <c r="C637" s="32" t="s">
        <v>1185</v>
      </c>
      <c r="D637" s="14" t="str">
        <f>IF(ISERROR(VLOOKUP($B637,Zoznamy!$R$4:$S$16,2,FALSE)),"",VLOOKUP($B637,Zoznamy!$R$4:$S$16,2,FALSE))</f>
        <v/>
      </c>
      <c r="E637" s="18" t="s">
        <v>1187</v>
      </c>
      <c r="F637" s="18" t="s">
        <v>1259</v>
      </c>
      <c r="G637" s="12" t="s">
        <v>1153</v>
      </c>
      <c r="H637" s="12" t="s">
        <v>1153</v>
      </c>
      <c r="I637" s="24"/>
      <c r="J637" s="24" t="s">
        <v>1156</v>
      </c>
      <c r="K637" s="77" t="str">
        <f>IF(ISERROR(VLOOKUP($B637&amp;" "&amp;$L637,Zoznamy!$AB$4:$AC$16,2,FALSE)),"",VLOOKUP($B637&amp;" "&amp;$L637,Zoznamy!$AB$4:$AC$16,2,FALSE))</f>
        <v/>
      </c>
      <c r="L637" s="24" t="str">
        <f>IF(ISERROR(VLOOKUP($J637,Zoznamy!$L$4:$M$7,2,FALSE)),"",VLOOKUP($J637,Zoznamy!$L$4:$M$7,2,FALSE))</f>
        <v/>
      </c>
      <c r="M637" s="24" t="str">
        <f t="shared" si="10"/>
        <v/>
      </c>
      <c r="N637" s="72" t="str">
        <f>IF(C637="nie",VLOOKUP(B637,Zoznamy!$R$4:$Z$17,9, FALSE),"Vlož hodnotu emisií")</f>
        <v>Vlož hodnotu emisií</v>
      </c>
      <c r="O637" s="123" t="str">
        <f>IF(ISERROR(VLOOKUP($E637,Zoznamy!$T$4:$Y$44,5,FALSE)),"",VLOOKUP($E637,Zoznamy!$T$4:$Y$44,5,FALSE))</f>
        <v/>
      </c>
      <c r="P637" s="32" t="str">
        <f>IF(ISERROR(VLOOKUP($E637,Zoznamy!$T$4:$Y$44,6,FALSE)),"",VLOOKUP($E637,Zoznamy!$T$4:$Y$44,6,FALSE))</f>
        <v/>
      </c>
    </row>
    <row r="638" spans="1:16" x14ac:dyDescent="0.25">
      <c r="A638" s="12"/>
      <c r="B638" s="18" t="s">
        <v>1119</v>
      </c>
      <c r="C638" s="32" t="s">
        <v>1185</v>
      </c>
      <c r="D638" s="14" t="str">
        <f>IF(ISERROR(VLOOKUP($B638,Zoznamy!$R$4:$S$16,2,FALSE)),"",VLOOKUP($B638,Zoznamy!$R$4:$S$16,2,FALSE))</f>
        <v/>
      </c>
      <c r="E638" s="18" t="s">
        <v>1187</v>
      </c>
      <c r="F638" s="18" t="s">
        <v>1259</v>
      </c>
      <c r="G638" s="12" t="s">
        <v>1153</v>
      </c>
      <c r="H638" s="12" t="s">
        <v>1153</v>
      </c>
      <c r="I638" s="24"/>
      <c r="J638" s="24" t="s">
        <v>1156</v>
      </c>
      <c r="K638" s="77" t="str">
        <f>IF(ISERROR(VLOOKUP($B638&amp;" "&amp;$L638,Zoznamy!$AB$4:$AC$16,2,FALSE)),"",VLOOKUP($B638&amp;" "&amp;$L638,Zoznamy!$AB$4:$AC$16,2,FALSE))</f>
        <v/>
      </c>
      <c r="L638" s="24" t="str">
        <f>IF(ISERROR(VLOOKUP($J638,Zoznamy!$L$4:$M$7,2,FALSE)),"",VLOOKUP($J638,Zoznamy!$L$4:$M$7,2,FALSE))</f>
        <v/>
      </c>
      <c r="M638" s="24" t="str">
        <f t="shared" si="10"/>
        <v/>
      </c>
      <c r="N638" s="72" t="str">
        <f>IF(C638="nie",VLOOKUP(B638,Zoznamy!$R$4:$Z$17,9, FALSE),"Vlož hodnotu emisií")</f>
        <v>Vlož hodnotu emisií</v>
      </c>
      <c r="O638" s="123" t="str">
        <f>IF(ISERROR(VLOOKUP($E638,Zoznamy!$T$4:$Y$44,5,FALSE)),"",VLOOKUP($E638,Zoznamy!$T$4:$Y$44,5,FALSE))</f>
        <v/>
      </c>
      <c r="P638" s="32" t="str">
        <f>IF(ISERROR(VLOOKUP($E638,Zoznamy!$T$4:$Y$44,6,FALSE)),"",VLOOKUP($E638,Zoznamy!$T$4:$Y$44,6,FALSE))</f>
        <v/>
      </c>
    </row>
    <row r="639" spans="1:16" x14ac:dyDescent="0.25">
      <c r="A639" s="12"/>
      <c r="B639" s="18" t="s">
        <v>1119</v>
      </c>
      <c r="C639" s="32" t="s">
        <v>1185</v>
      </c>
      <c r="D639" s="14" t="str">
        <f>IF(ISERROR(VLOOKUP($B639,Zoznamy!$R$4:$S$16,2,FALSE)),"",VLOOKUP($B639,Zoznamy!$R$4:$S$16,2,FALSE))</f>
        <v/>
      </c>
      <c r="E639" s="18" t="s">
        <v>1187</v>
      </c>
      <c r="F639" s="18" t="s">
        <v>1259</v>
      </c>
      <c r="G639" s="12" t="s">
        <v>1153</v>
      </c>
      <c r="H639" s="12" t="s">
        <v>1153</v>
      </c>
      <c r="I639" s="24"/>
      <c r="J639" s="24" t="s">
        <v>1156</v>
      </c>
      <c r="K639" s="77" t="str">
        <f>IF(ISERROR(VLOOKUP($B639&amp;" "&amp;$L639,Zoznamy!$AB$4:$AC$16,2,FALSE)),"",VLOOKUP($B639&amp;" "&amp;$L639,Zoznamy!$AB$4:$AC$16,2,FALSE))</f>
        <v/>
      </c>
      <c r="L639" s="24" t="str">
        <f>IF(ISERROR(VLOOKUP($J639,Zoznamy!$L$4:$M$7,2,FALSE)),"",VLOOKUP($J639,Zoznamy!$L$4:$M$7,2,FALSE))</f>
        <v/>
      </c>
      <c r="M639" s="24" t="str">
        <f t="shared" si="10"/>
        <v/>
      </c>
      <c r="N639" s="72" t="str">
        <f>IF(C639="nie",VLOOKUP(B639,Zoznamy!$R$4:$Z$17,9, FALSE),"Vlož hodnotu emisií")</f>
        <v>Vlož hodnotu emisií</v>
      </c>
      <c r="O639" s="123" t="str">
        <f>IF(ISERROR(VLOOKUP($E639,Zoznamy!$T$4:$Y$44,5,FALSE)),"",VLOOKUP($E639,Zoznamy!$T$4:$Y$44,5,FALSE))</f>
        <v/>
      </c>
      <c r="P639" s="32" t="str">
        <f>IF(ISERROR(VLOOKUP($E639,Zoznamy!$T$4:$Y$44,6,FALSE)),"",VLOOKUP($E639,Zoznamy!$T$4:$Y$44,6,FALSE))</f>
        <v/>
      </c>
    </row>
    <row r="640" spans="1:16" x14ac:dyDescent="0.25">
      <c r="A640" s="12"/>
      <c r="B640" s="18" t="s">
        <v>1119</v>
      </c>
      <c r="C640" s="32" t="s">
        <v>1185</v>
      </c>
      <c r="D640" s="14" t="str">
        <f>IF(ISERROR(VLOOKUP($B640,Zoznamy!$R$4:$S$16,2,FALSE)),"",VLOOKUP($B640,Zoznamy!$R$4:$S$16,2,FALSE))</f>
        <v/>
      </c>
      <c r="E640" s="18" t="s">
        <v>1187</v>
      </c>
      <c r="F640" s="18" t="s">
        <v>1259</v>
      </c>
      <c r="G640" s="12" t="s">
        <v>1153</v>
      </c>
      <c r="H640" s="12" t="s">
        <v>1153</v>
      </c>
      <c r="I640" s="24"/>
      <c r="J640" s="24" t="s">
        <v>1156</v>
      </c>
      <c r="K640" s="77" t="str">
        <f>IF(ISERROR(VLOOKUP($B640&amp;" "&amp;$L640,Zoznamy!$AB$4:$AC$16,2,FALSE)),"",VLOOKUP($B640&amp;" "&amp;$L640,Zoznamy!$AB$4:$AC$16,2,FALSE))</f>
        <v/>
      </c>
      <c r="L640" s="24" t="str">
        <f>IF(ISERROR(VLOOKUP($J640,Zoznamy!$L$4:$M$7,2,FALSE)),"",VLOOKUP($J640,Zoznamy!$L$4:$M$7,2,FALSE))</f>
        <v/>
      </c>
      <c r="M640" s="24" t="str">
        <f t="shared" si="10"/>
        <v/>
      </c>
      <c r="N640" s="72" t="str">
        <f>IF(C640="nie",VLOOKUP(B640,Zoznamy!$R$4:$Z$17,9, FALSE),"Vlož hodnotu emisií")</f>
        <v>Vlož hodnotu emisií</v>
      </c>
      <c r="O640" s="123" t="str">
        <f>IF(ISERROR(VLOOKUP($E640,Zoznamy!$T$4:$Y$44,5,FALSE)),"",VLOOKUP($E640,Zoznamy!$T$4:$Y$44,5,FALSE))</f>
        <v/>
      </c>
      <c r="P640" s="32" t="str">
        <f>IF(ISERROR(VLOOKUP($E640,Zoznamy!$T$4:$Y$44,6,FALSE)),"",VLOOKUP($E640,Zoznamy!$T$4:$Y$44,6,FALSE))</f>
        <v/>
      </c>
    </row>
    <row r="641" spans="1:16" x14ac:dyDescent="0.25">
      <c r="A641" s="12"/>
      <c r="B641" s="18" t="s">
        <v>1119</v>
      </c>
      <c r="C641" s="32" t="s">
        <v>1185</v>
      </c>
      <c r="D641" s="14" t="str">
        <f>IF(ISERROR(VLOOKUP($B641,Zoznamy!$R$4:$S$16,2,FALSE)),"",VLOOKUP($B641,Zoznamy!$R$4:$S$16,2,FALSE))</f>
        <v/>
      </c>
      <c r="E641" s="18" t="s">
        <v>1187</v>
      </c>
      <c r="F641" s="18" t="s">
        <v>1259</v>
      </c>
      <c r="G641" s="12" t="s">
        <v>1153</v>
      </c>
      <c r="H641" s="12" t="s">
        <v>1153</v>
      </c>
      <c r="I641" s="24"/>
      <c r="J641" s="24" t="s">
        <v>1156</v>
      </c>
      <c r="K641" s="77" t="str">
        <f>IF(ISERROR(VLOOKUP($B641&amp;" "&amp;$L641,Zoznamy!$AB$4:$AC$16,2,FALSE)),"",VLOOKUP($B641&amp;" "&amp;$L641,Zoznamy!$AB$4:$AC$16,2,FALSE))</f>
        <v/>
      </c>
      <c r="L641" s="24" t="str">
        <f>IF(ISERROR(VLOOKUP($J641,Zoznamy!$L$4:$M$7,2,FALSE)),"",VLOOKUP($J641,Zoznamy!$L$4:$M$7,2,FALSE))</f>
        <v/>
      </c>
      <c r="M641" s="24" t="str">
        <f t="shared" si="10"/>
        <v/>
      </c>
      <c r="N641" s="72" t="str">
        <f>IF(C641="nie",VLOOKUP(B641,Zoznamy!$R$4:$Z$17,9, FALSE),"Vlož hodnotu emisií")</f>
        <v>Vlož hodnotu emisií</v>
      </c>
      <c r="O641" s="123" t="str">
        <f>IF(ISERROR(VLOOKUP($E641,Zoznamy!$T$4:$Y$44,5,FALSE)),"",VLOOKUP($E641,Zoznamy!$T$4:$Y$44,5,FALSE))</f>
        <v/>
      </c>
      <c r="P641" s="32" t="str">
        <f>IF(ISERROR(VLOOKUP($E641,Zoznamy!$T$4:$Y$44,6,FALSE)),"",VLOOKUP($E641,Zoznamy!$T$4:$Y$44,6,FALSE))</f>
        <v/>
      </c>
    </row>
    <row r="642" spans="1:16" x14ac:dyDescent="0.25">
      <c r="A642" s="12"/>
      <c r="B642" s="18" t="s">
        <v>1119</v>
      </c>
      <c r="C642" s="32" t="s">
        <v>1185</v>
      </c>
      <c r="D642" s="14" t="str">
        <f>IF(ISERROR(VLOOKUP($B642,Zoznamy!$R$4:$S$16,2,FALSE)),"",VLOOKUP($B642,Zoznamy!$R$4:$S$16,2,FALSE))</f>
        <v/>
      </c>
      <c r="E642" s="18" t="s">
        <v>1187</v>
      </c>
      <c r="F642" s="18" t="s">
        <v>1259</v>
      </c>
      <c r="G642" s="12" t="s">
        <v>1153</v>
      </c>
      <c r="H642" s="12" t="s">
        <v>1153</v>
      </c>
      <c r="I642" s="24"/>
      <c r="J642" s="24" t="s">
        <v>1156</v>
      </c>
      <c r="K642" s="77" t="str">
        <f>IF(ISERROR(VLOOKUP($B642&amp;" "&amp;$L642,Zoznamy!$AB$4:$AC$16,2,FALSE)),"",VLOOKUP($B642&amp;" "&amp;$L642,Zoznamy!$AB$4:$AC$16,2,FALSE))</f>
        <v/>
      </c>
      <c r="L642" s="24" t="str">
        <f>IF(ISERROR(VLOOKUP($J642,Zoznamy!$L$4:$M$7,2,FALSE)),"",VLOOKUP($J642,Zoznamy!$L$4:$M$7,2,FALSE))</f>
        <v/>
      </c>
      <c r="M642" s="24" t="str">
        <f t="shared" si="10"/>
        <v/>
      </c>
      <c r="N642" s="72" t="str">
        <f>IF(C642="nie",VLOOKUP(B642,Zoznamy!$R$4:$Z$17,9, FALSE),"Vlož hodnotu emisií")</f>
        <v>Vlož hodnotu emisií</v>
      </c>
      <c r="O642" s="123" t="str">
        <f>IF(ISERROR(VLOOKUP($E642,Zoznamy!$T$4:$Y$44,5,FALSE)),"",VLOOKUP($E642,Zoznamy!$T$4:$Y$44,5,FALSE))</f>
        <v/>
      </c>
      <c r="P642" s="32" t="str">
        <f>IF(ISERROR(VLOOKUP($E642,Zoznamy!$T$4:$Y$44,6,FALSE)),"",VLOOKUP($E642,Zoznamy!$T$4:$Y$44,6,FALSE))</f>
        <v/>
      </c>
    </row>
    <row r="643" spans="1:16" x14ac:dyDescent="0.25">
      <c r="A643" s="12"/>
      <c r="B643" s="18" t="s">
        <v>1119</v>
      </c>
      <c r="C643" s="32" t="s">
        <v>1185</v>
      </c>
      <c r="D643" s="14" t="str">
        <f>IF(ISERROR(VLOOKUP($B643,Zoznamy!$R$4:$S$16,2,FALSE)),"",VLOOKUP($B643,Zoznamy!$R$4:$S$16,2,FALSE))</f>
        <v/>
      </c>
      <c r="E643" s="18" t="s">
        <v>1187</v>
      </c>
      <c r="F643" s="18" t="s">
        <v>1259</v>
      </c>
      <c r="G643" s="12" t="s">
        <v>1153</v>
      </c>
      <c r="H643" s="12" t="s">
        <v>1153</v>
      </c>
      <c r="I643" s="24"/>
      <c r="J643" s="24" t="s">
        <v>1156</v>
      </c>
      <c r="K643" s="77" t="str">
        <f>IF(ISERROR(VLOOKUP($B643&amp;" "&amp;$L643,Zoznamy!$AB$4:$AC$16,2,FALSE)),"",VLOOKUP($B643&amp;" "&amp;$L643,Zoznamy!$AB$4:$AC$16,2,FALSE))</f>
        <v/>
      </c>
      <c r="L643" s="24" t="str">
        <f>IF(ISERROR(VLOOKUP($J643,Zoznamy!$L$4:$M$7,2,FALSE)),"",VLOOKUP($J643,Zoznamy!$L$4:$M$7,2,FALSE))</f>
        <v/>
      </c>
      <c r="M643" s="24" t="str">
        <f t="shared" si="10"/>
        <v/>
      </c>
      <c r="N643" s="72" t="str">
        <f>IF(C643="nie",VLOOKUP(B643,Zoznamy!$R$4:$Z$17,9, FALSE),"Vlož hodnotu emisií")</f>
        <v>Vlož hodnotu emisií</v>
      </c>
      <c r="O643" s="123" t="str">
        <f>IF(ISERROR(VLOOKUP($E643,Zoznamy!$T$4:$Y$44,5,FALSE)),"",VLOOKUP($E643,Zoznamy!$T$4:$Y$44,5,FALSE))</f>
        <v/>
      </c>
      <c r="P643" s="32" t="str">
        <f>IF(ISERROR(VLOOKUP($E643,Zoznamy!$T$4:$Y$44,6,FALSE)),"",VLOOKUP($E643,Zoznamy!$T$4:$Y$44,6,FALSE))</f>
        <v/>
      </c>
    </row>
    <row r="644" spans="1:16" x14ac:dyDescent="0.25">
      <c r="A644" s="12"/>
      <c r="B644" s="18" t="s">
        <v>1119</v>
      </c>
      <c r="C644" s="32" t="s">
        <v>1185</v>
      </c>
      <c r="D644" s="14" t="str">
        <f>IF(ISERROR(VLOOKUP($B644,Zoznamy!$R$4:$S$16,2,FALSE)),"",VLOOKUP($B644,Zoznamy!$R$4:$S$16,2,FALSE))</f>
        <v/>
      </c>
      <c r="E644" s="18" t="s">
        <v>1187</v>
      </c>
      <c r="F644" s="18" t="s">
        <v>1259</v>
      </c>
      <c r="G644" s="12" t="s">
        <v>1153</v>
      </c>
      <c r="H644" s="12" t="s">
        <v>1153</v>
      </c>
      <c r="I644" s="24"/>
      <c r="J644" s="24" t="s">
        <v>1156</v>
      </c>
      <c r="K644" s="77" t="str">
        <f>IF(ISERROR(VLOOKUP($B644&amp;" "&amp;$L644,Zoznamy!$AB$4:$AC$16,2,FALSE)),"",VLOOKUP($B644&amp;" "&amp;$L644,Zoznamy!$AB$4:$AC$16,2,FALSE))</f>
        <v/>
      </c>
      <c r="L644" s="24" t="str">
        <f>IF(ISERROR(VLOOKUP($J644,Zoznamy!$L$4:$M$7,2,FALSE)),"",VLOOKUP($J644,Zoznamy!$L$4:$M$7,2,FALSE))</f>
        <v/>
      </c>
      <c r="M644" s="24" t="str">
        <f t="shared" si="10"/>
        <v/>
      </c>
      <c r="N644" s="72" t="str">
        <f>IF(C644="nie",VLOOKUP(B644,Zoznamy!$R$4:$Z$17,9, FALSE),"Vlož hodnotu emisií")</f>
        <v>Vlož hodnotu emisií</v>
      </c>
      <c r="O644" s="123" t="str">
        <f>IF(ISERROR(VLOOKUP($E644,Zoznamy!$T$4:$Y$44,5,FALSE)),"",VLOOKUP($E644,Zoznamy!$T$4:$Y$44,5,FALSE))</f>
        <v/>
      </c>
      <c r="P644" s="32" t="str">
        <f>IF(ISERROR(VLOOKUP($E644,Zoznamy!$T$4:$Y$44,6,FALSE)),"",VLOOKUP($E644,Zoznamy!$T$4:$Y$44,6,FALSE))</f>
        <v/>
      </c>
    </row>
    <row r="645" spans="1:16" x14ac:dyDescent="0.25">
      <c r="A645" s="12"/>
      <c r="B645" s="18" t="s">
        <v>1119</v>
      </c>
      <c r="C645" s="32" t="s">
        <v>1185</v>
      </c>
      <c r="D645" s="14" t="str">
        <f>IF(ISERROR(VLOOKUP($B645,Zoznamy!$R$4:$S$16,2,FALSE)),"",VLOOKUP($B645,Zoznamy!$R$4:$S$16,2,FALSE))</f>
        <v/>
      </c>
      <c r="E645" s="18" t="s">
        <v>1187</v>
      </c>
      <c r="F645" s="18" t="s">
        <v>1259</v>
      </c>
      <c r="G645" s="12" t="s">
        <v>1153</v>
      </c>
      <c r="H645" s="12" t="s">
        <v>1153</v>
      </c>
      <c r="I645" s="24"/>
      <c r="J645" s="24" t="s">
        <v>1156</v>
      </c>
      <c r="K645" s="77" t="str">
        <f>IF(ISERROR(VLOOKUP($B645&amp;" "&amp;$L645,Zoznamy!$AB$4:$AC$16,2,FALSE)),"",VLOOKUP($B645&amp;" "&amp;$L645,Zoznamy!$AB$4:$AC$16,2,FALSE))</f>
        <v/>
      </c>
      <c r="L645" s="24" t="str">
        <f>IF(ISERROR(VLOOKUP($J645,Zoznamy!$L$4:$M$7,2,FALSE)),"",VLOOKUP($J645,Zoznamy!$L$4:$M$7,2,FALSE))</f>
        <v/>
      </c>
      <c r="M645" s="24" t="str">
        <f t="shared" si="10"/>
        <v/>
      </c>
      <c r="N645" s="72" t="str">
        <f>IF(C645="nie",VLOOKUP(B645,Zoznamy!$R$4:$Z$17,9, FALSE),"Vlož hodnotu emisií")</f>
        <v>Vlož hodnotu emisií</v>
      </c>
      <c r="O645" s="123" t="str">
        <f>IF(ISERROR(VLOOKUP($E645,Zoznamy!$T$4:$Y$44,5,FALSE)),"",VLOOKUP($E645,Zoznamy!$T$4:$Y$44,5,FALSE))</f>
        <v/>
      </c>
      <c r="P645" s="32" t="str">
        <f>IF(ISERROR(VLOOKUP($E645,Zoznamy!$T$4:$Y$44,6,FALSE)),"",VLOOKUP($E645,Zoznamy!$T$4:$Y$44,6,FALSE))</f>
        <v/>
      </c>
    </row>
    <row r="646" spans="1:16" x14ac:dyDescent="0.25">
      <c r="A646" s="12"/>
      <c r="B646" s="18" t="s">
        <v>1119</v>
      </c>
      <c r="C646" s="32" t="s">
        <v>1185</v>
      </c>
      <c r="D646" s="14" t="str">
        <f>IF(ISERROR(VLOOKUP($B646,Zoznamy!$R$4:$S$16,2,FALSE)),"",VLOOKUP($B646,Zoznamy!$R$4:$S$16,2,FALSE))</f>
        <v/>
      </c>
      <c r="E646" s="18" t="s">
        <v>1187</v>
      </c>
      <c r="F646" s="18" t="s">
        <v>1259</v>
      </c>
      <c r="G646" s="12" t="s">
        <v>1153</v>
      </c>
      <c r="H646" s="12" t="s">
        <v>1153</v>
      </c>
      <c r="I646" s="24"/>
      <c r="J646" s="24" t="s">
        <v>1156</v>
      </c>
      <c r="K646" s="77" t="str">
        <f>IF(ISERROR(VLOOKUP($B646&amp;" "&amp;$L646,Zoznamy!$AB$4:$AC$16,2,FALSE)),"",VLOOKUP($B646&amp;" "&amp;$L646,Zoznamy!$AB$4:$AC$16,2,FALSE))</f>
        <v/>
      </c>
      <c r="L646" s="24" t="str">
        <f>IF(ISERROR(VLOOKUP($J646,Zoznamy!$L$4:$M$7,2,FALSE)),"",VLOOKUP($J646,Zoznamy!$L$4:$M$7,2,FALSE))</f>
        <v/>
      </c>
      <c r="M646" s="24" t="str">
        <f t="shared" si="10"/>
        <v/>
      </c>
      <c r="N646" s="72" t="str">
        <f>IF(C646="nie",VLOOKUP(B646,Zoznamy!$R$4:$Z$17,9, FALSE),"Vlož hodnotu emisií")</f>
        <v>Vlož hodnotu emisií</v>
      </c>
      <c r="O646" s="123" t="str">
        <f>IF(ISERROR(VLOOKUP($E646,Zoznamy!$T$4:$Y$44,5,FALSE)),"",VLOOKUP($E646,Zoznamy!$T$4:$Y$44,5,FALSE))</f>
        <v/>
      </c>
      <c r="P646" s="32" t="str">
        <f>IF(ISERROR(VLOOKUP($E646,Zoznamy!$T$4:$Y$44,6,FALSE)),"",VLOOKUP($E646,Zoznamy!$T$4:$Y$44,6,FALSE))</f>
        <v/>
      </c>
    </row>
    <row r="647" spans="1:16" x14ac:dyDescent="0.25">
      <c r="A647" s="12"/>
      <c r="B647" s="18" t="s">
        <v>1119</v>
      </c>
      <c r="C647" s="32" t="s">
        <v>1185</v>
      </c>
      <c r="D647" s="14" t="str">
        <f>IF(ISERROR(VLOOKUP($B647,Zoznamy!$R$4:$S$16,2,FALSE)),"",VLOOKUP($B647,Zoznamy!$R$4:$S$16,2,FALSE))</f>
        <v/>
      </c>
      <c r="E647" s="18" t="s">
        <v>1187</v>
      </c>
      <c r="F647" s="18" t="s">
        <v>1259</v>
      </c>
      <c r="G647" s="12" t="s">
        <v>1153</v>
      </c>
      <c r="H647" s="12" t="s">
        <v>1153</v>
      </c>
      <c r="I647" s="24"/>
      <c r="J647" s="24" t="s">
        <v>1156</v>
      </c>
      <c r="K647" s="77" t="str">
        <f>IF(ISERROR(VLOOKUP($B647&amp;" "&amp;$L647,Zoznamy!$AB$4:$AC$16,2,FALSE)),"",VLOOKUP($B647&amp;" "&amp;$L647,Zoznamy!$AB$4:$AC$16,2,FALSE))</f>
        <v/>
      </c>
      <c r="L647" s="24" t="str">
        <f>IF(ISERROR(VLOOKUP($J647,Zoznamy!$L$4:$M$7,2,FALSE)),"",VLOOKUP($J647,Zoznamy!$L$4:$M$7,2,FALSE))</f>
        <v/>
      </c>
      <c r="M647" s="24" t="str">
        <f t="shared" si="10"/>
        <v/>
      </c>
      <c r="N647" s="72" t="str">
        <f>IF(C647="nie",VLOOKUP(B647,Zoznamy!$R$4:$Z$17,9, FALSE),"Vlož hodnotu emisií")</f>
        <v>Vlož hodnotu emisií</v>
      </c>
      <c r="O647" s="123" t="str">
        <f>IF(ISERROR(VLOOKUP($E647,Zoznamy!$T$4:$Y$44,5,FALSE)),"",VLOOKUP($E647,Zoznamy!$T$4:$Y$44,5,FALSE))</f>
        <v/>
      </c>
      <c r="P647" s="32" t="str">
        <f>IF(ISERROR(VLOOKUP($E647,Zoznamy!$T$4:$Y$44,6,FALSE)),"",VLOOKUP($E647,Zoznamy!$T$4:$Y$44,6,FALSE))</f>
        <v/>
      </c>
    </row>
    <row r="648" spans="1:16" x14ac:dyDescent="0.25">
      <c r="A648" s="12"/>
      <c r="B648" s="18" t="s">
        <v>1119</v>
      </c>
      <c r="C648" s="32" t="s">
        <v>1185</v>
      </c>
      <c r="D648" s="14" t="str">
        <f>IF(ISERROR(VLOOKUP($B648,Zoznamy!$R$4:$S$16,2,FALSE)),"",VLOOKUP($B648,Zoznamy!$R$4:$S$16,2,FALSE))</f>
        <v/>
      </c>
      <c r="E648" s="18" t="s">
        <v>1187</v>
      </c>
      <c r="F648" s="18" t="s">
        <v>1259</v>
      </c>
      <c r="G648" s="12" t="s">
        <v>1153</v>
      </c>
      <c r="H648" s="12" t="s">
        <v>1153</v>
      </c>
      <c r="I648" s="24"/>
      <c r="J648" s="24" t="s">
        <v>1156</v>
      </c>
      <c r="K648" s="77" t="str">
        <f>IF(ISERROR(VLOOKUP($B648&amp;" "&amp;$L648,Zoznamy!$AB$4:$AC$16,2,FALSE)),"",VLOOKUP($B648&amp;" "&amp;$L648,Zoznamy!$AB$4:$AC$16,2,FALSE))</f>
        <v/>
      </c>
      <c r="L648" s="24" t="str">
        <f>IF(ISERROR(VLOOKUP($J648,Zoznamy!$L$4:$M$7,2,FALSE)),"",VLOOKUP($J648,Zoznamy!$L$4:$M$7,2,FALSE))</f>
        <v/>
      </c>
      <c r="M648" s="24" t="str">
        <f t="shared" si="10"/>
        <v/>
      </c>
      <c r="N648" s="72" t="str">
        <f>IF(C648="nie",VLOOKUP(B648,Zoznamy!$R$4:$Z$17,9, FALSE),"Vlož hodnotu emisií")</f>
        <v>Vlož hodnotu emisií</v>
      </c>
      <c r="O648" s="123" t="str">
        <f>IF(ISERROR(VLOOKUP($E648,Zoznamy!$T$4:$Y$44,5,FALSE)),"",VLOOKUP($E648,Zoznamy!$T$4:$Y$44,5,FALSE))</f>
        <v/>
      </c>
      <c r="P648" s="32" t="str">
        <f>IF(ISERROR(VLOOKUP($E648,Zoznamy!$T$4:$Y$44,6,FALSE)),"",VLOOKUP($E648,Zoznamy!$T$4:$Y$44,6,FALSE))</f>
        <v/>
      </c>
    </row>
    <row r="649" spans="1:16" x14ac:dyDescent="0.25">
      <c r="A649" s="12"/>
      <c r="B649" s="18" t="s">
        <v>1119</v>
      </c>
      <c r="C649" s="32" t="s">
        <v>1185</v>
      </c>
      <c r="D649" s="14" t="str">
        <f>IF(ISERROR(VLOOKUP($B649,Zoznamy!$R$4:$S$16,2,FALSE)),"",VLOOKUP($B649,Zoznamy!$R$4:$S$16,2,FALSE))</f>
        <v/>
      </c>
      <c r="E649" s="18" t="s">
        <v>1187</v>
      </c>
      <c r="F649" s="18" t="s">
        <v>1259</v>
      </c>
      <c r="G649" s="12" t="s">
        <v>1153</v>
      </c>
      <c r="H649" s="12" t="s">
        <v>1153</v>
      </c>
      <c r="I649" s="24"/>
      <c r="J649" s="24" t="s">
        <v>1156</v>
      </c>
      <c r="K649" s="77" t="str">
        <f>IF(ISERROR(VLOOKUP($B649&amp;" "&amp;$L649,Zoznamy!$AB$4:$AC$16,2,FALSE)),"",VLOOKUP($B649&amp;" "&amp;$L649,Zoznamy!$AB$4:$AC$16,2,FALSE))</f>
        <v/>
      </c>
      <c r="L649" s="24" t="str">
        <f>IF(ISERROR(VLOOKUP($J649,Zoznamy!$L$4:$M$7,2,FALSE)),"",VLOOKUP($J649,Zoznamy!$L$4:$M$7,2,FALSE))</f>
        <v/>
      </c>
      <c r="M649" s="24" t="str">
        <f t="shared" ref="M649:M712" si="11">IF(ISERROR(I649*K649),"",I649*K649)</f>
        <v/>
      </c>
      <c r="N649" s="72" t="str">
        <f>IF(C649="nie",VLOOKUP(B649,Zoznamy!$R$4:$Z$17,9, FALSE),"Vlož hodnotu emisií")</f>
        <v>Vlož hodnotu emisií</v>
      </c>
      <c r="O649" s="123" t="str">
        <f>IF(ISERROR(VLOOKUP($E649,Zoznamy!$T$4:$Y$44,5,FALSE)),"",VLOOKUP($E649,Zoznamy!$T$4:$Y$44,5,FALSE))</f>
        <v/>
      </c>
      <c r="P649" s="32" t="str">
        <f>IF(ISERROR(VLOOKUP($E649,Zoznamy!$T$4:$Y$44,6,FALSE)),"",VLOOKUP($E649,Zoznamy!$T$4:$Y$44,6,FALSE))</f>
        <v/>
      </c>
    </row>
    <row r="650" spans="1:16" x14ac:dyDescent="0.25">
      <c r="A650" s="12"/>
      <c r="B650" s="18" t="s">
        <v>1119</v>
      </c>
      <c r="C650" s="32" t="s">
        <v>1185</v>
      </c>
      <c r="D650" s="14" t="str">
        <f>IF(ISERROR(VLOOKUP($B650,Zoznamy!$R$4:$S$16,2,FALSE)),"",VLOOKUP($B650,Zoznamy!$R$4:$S$16,2,FALSE))</f>
        <v/>
      </c>
      <c r="E650" s="18" t="s">
        <v>1187</v>
      </c>
      <c r="F650" s="18" t="s">
        <v>1259</v>
      </c>
      <c r="G650" s="12" t="s">
        <v>1153</v>
      </c>
      <c r="H650" s="12" t="s">
        <v>1153</v>
      </c>
      <c r="I650" s="24"/>
      <c r="J650" s="24" t="s">
        <v>1156</v>
      </c>
      <c r="K650" s="77" t="str">
        <f>IF(ISERROR(VLOOKUP($B650&amp;" "&amp;$L650,Zoznamy!$AB$4:$AC$16,2,FALSE)),"",VLOOKUP($B650&amp;" "&amp;$L650,Zoznamy!$AB$4:$AC$16,2,FALSE))</f>
        <v/>
      </c>
      <c r="L650" s="24" t="str">
        <f>IF(ISERROR(VLOOKUP($J650,Zoznamy!$L$4:$M$7,2,FALSE)),"",VLOOKUP($J650,Zoznamy!$L$4:$M$7,2,FALSE))</f>
        <v/>
      </c>
      <c r="M650" s="24" t="str">
        <f t="shared" si="11"/>
        <v/>
      </c>
      <c r="N650" s="72" t="str">
        <f>IF(C650="nie",VLOOKUP(B650,Zoznamy!$R$4:$Z$17,9, FALSE),"Vlož hodnotu emisií")</f>
        <v>Vlož hodnotu emisií</v>
      </c>
      <c r="O650" s="123" t="str">
        <f>IF(ISERROR(VLOOKUP($E650,Zoznamy!$T$4:$Y$44,5,FALSE)),"",VLOOKUP($E650,Zoznamy!$T$4:$Y$44,5,FALSE))</f>
        <v/>
      </c>
      <c r="P650" s="32" t="str">
        <f>IF(ISERROR(VLOOKUP($E650,Zoznamy!$T$4:$Y$44,6,FALSE)),"",VLOOKUP($E650,Zoznamy!$T$4:$Y$44,6,FALSE))</f>
        <v/>
      </c>
    </row>
    <row r="651" spans="1:16" x14ac:dyDescent="0.25">
      <c r="A651" s="12"/>
      <c r="B651" s="18" t="s">
        <v>1119</v>
      </c>
      <c r="C651" s="32" t="s">
        <v>1185</v>
      </c>
      <c r="D651" s="14" t="str">
        <f>IF(ISERROR(VLOOKUP($B651,Zoznamy!$R$4:$S$16,2,FALSE)),"",VLOOKUP($B651,Zoznamy!$R$4:$S$16,2,FALSE))</f>
        <v/>
      </c>
      <c r="E651" s="18" t="s">
        <v>1187</v>
      </c>
      <c r="F651" s="18" t="s">
        <v>1259</v>
      </c>
      <c r="G651" s="12" t="s">
        <v>1153</v>
      </c>
      <c r="H651" s="12" t="s">
        <v>1153</v>
      </c>
      <c r="I651" s="24"/>
      <c r="J651" s="24" t="s">
        <v>1156</v>
      </c>
      <c r="K651" s="77" t="str">
        <f>IF(ISERROR(VLOOKUP($B651&amp;" "&amp;$L651,Zoznamy!$AB$4:$AC$16,2,FALSE)),"",VLOOKUP($B651&amp;" "&amp;$L651,Zoznamy!$AB$4:$AC$16,2,FALSE))</f>
        <v/>
      </c>
      <c r="L651" s="24" t="str">
        <f>IF(ISERROR(VLOOKUP($J651,Zoznamy!$L$4:$M$7,2,FALSE)),"",VLOOKUP($J651,Zoznamy!$L$4:$M$7,2,FALSE))</f>
        <v/>
      </c>
      <c r="M651" s="24" t="str">
        <f t="shared" si="11"/>
        <v/>
      </c>
      <c r="N651" s="72" t="str">
        <f>IF(C651="nie",VLOOKUP(B651,Zoznamy!$R$4:$Z$17,9, FALSE),"Vlož hodnotu emisií")</f>
        <v>Vlož hodnotu emisií</v>
      </c>
      <c r="O651" s="123" t="str">
        <f>IF(ISERROR(VLOOKUP($E651,Zoznamy!$T$4:$Y$44,5,FALSE)),"",VLOOKUP($E651,Zoznamy!$T$4:$Y$44,5,FALSE))</f>
        <v/>
      </c>
      <c r="P651" s="32" t="str">
        <f>IF(ISERROR(VLOOKUP($E651,Zoznamy!$T$4:$Y$44,6,FALSE)),"",VLOOKUP($E651,Zoznamy!$T$4:$Y$44,6,FALSE))</f>
        <v/>
      </c>
    </row>
    <row r="652" spans="1:16" x14ac:dyDescent="0.25">
      <c r="A652" s="12"/>
      <c r="B652" s="18" t="s">
        <v>1119</v>
      </c>
      <c r="C652" s="32" t="s">
        <v>1185</v>
      </c>
      <c r="D652" s="14" t="str">
        <f>IF(ISERROR(VLOOKUP($B652,Zoznamy!$R$4:$S$16,2,FALSE)),"",VLOOKUP($B652,Zoznamy!$R$4:$S$16,2,FALSE))</f>
        <v/>
      </c>
      <c r="E652" s="18" t="s">
        <v>1187</v>
      </c>
      <c r="F652" s="18" t="s">
        <v>1259</v>
      </c>
      <c r="G652" s="12" t="s">
        <v>1153</v>
      </c>
      <c r="H652" s="12" t="s">
        <v>1153</v>
      </c>
      <c r="I652" s="24"/>
      <c r="J652" s="24" t="s">
        <v>1156</v>
      </c>
      <c r="K652" s="77" t="str">
        <f>IF(ISERROR(VLOOKUP($B652&amp;" "&amp;$L652,Zoznamy!$AB$4:$AC$16,2,FALSE)),"",VLOOKUP($B652&amp;" "&amp;$L652,Zoznamy!$AB$4:$AC$16,2,FALSE))</f>
        <v/>
      </c>
      <c r="L652" s="24" t="str">
        <f>IF(ISERROR(VLOOKUP($J652,Zoznamy!$L$4:$M$7,2,FALSE)),"",VLOOKUP($J652,Zoznamy!$L$4:$M$7,2,FALSE))</f>
        <v/>
      </c>
      <c r="M652" s="24" t="str">
        <f t="shared" si="11"/>
        <v/>
      </c>
      <c r="N652" s="72" t="str">
        <f>IF(C652="nie",VLOOKUP(B652,Zoznamy!$R$4:$Z$17,9, FALSE),"Vlož hodnotu emisií")</f>
        <v>Vlož hodnotu emisií</v>
      </c>
      <c r="O652" s="123" t="str">
        <f>IF(ISERROR(VLOOKUP($E652,Zoznamy!$T$4:$Y$44,5,FALSE)),"",VLOOKUP($E652,Zoznamy!$T$4:$Y$44,5,FALSE))</f>
        <v/>
      </c>
      <c r="P652" s="32" t="str">
        <f>IF(ISERROR(VLOOKUP($E652,Zoznamy!$T$4:$Y$44,6,FALSE)),"",VLOOKUP($E652,Zoznamy!$T$4:$Y$44,6,FALSE))</f>
        <v/>
      </c>
    </row>
    <row r="653" spans="1:16" x14ac:dyDescent="0.25">
      <c r="A653" s="12"/>
      <c r="B653" s="18" t="s">
        <v>1119</v>
      </c>
      <c r="C653" s="32" t="s">
        <v>1185</v>
      </c>
      <c r="D653" s="14" t="str">
        <f>IF(ISERROR(VLOOKUP($B653,Zoznamy!$R$4:$S$16,2,FALSE)),"",VLOOKUP($B653,Zoznamy!$R$4:$S$16,2,FALSE))</f>
        <v/>
      </c>
      <c r="E653" s="18" t="s">
        <v>1187</v>
      </c>
      <c r="F653" s="18" t="s">
        <v>1259</v>
      </c>
      <c r="G653" s="12" t="s">
        <v>1153</v>
      </c>
      <c r="H653" s="12" t="s">
        <v>1153</v>
      </c>
      <c r="I653" s="24"/>
      <c r="J653" s="24" t="s">
        <v>1156</v>
      </c>
      <c r="K653" s="77" t="str">
        <f>IF(ISERROR(VLOOKUP($B653&amp;" "&amp;$L653,Zoznamy!$AB$4:$AC$16,2,FALSE)),"",VLOOKUP($B653&amp;" "&amp;$L653,Zoznamy!$AB$4:$AC$16,2,FALSE))</f>
        <v/>
      </c>
      <c r="L653" s="24" t="str">
        <f>IF(ISERROR(VLOOKUP($J653,Zoznamy!$L$4:$M$7,2,FALSE)),"",VLOOKUP($J653,Zoznamy!$L$4:$M$7,2,FALSE))</f>
        <v/>
      </c>
      <c r="M653" s="24" t="str">
        <f t="shared" si="11"/>
        <v/>
      </c>
      <c r="N653" s="72" t="str">
        <f>IF(C653="nie",VLOOKUP(B653,Zoznamy!$R$4:$Z$17,9, FALSE),"Vlož hodnotu emisií")</f>
        <v>Vlož hodnotu emisií</v>
      </c>
      <c r="O653" s="123" t="str">
        <f>IF(ISERROR(VLOOKUP($E653,Zoznamy!$T$4:$Y$44,5,FALSE)),"",VLOOKUP($E653,Zoznamy!$T$4:$Y$44,5,FALSE))</f>
        <v/>
      </c>
      <c r="P653" s="32" t="str">
        <f>IF(ISERROR(VLOOKUP($E653,Zoznamy!$T$4:$Y$44,6,FALSE)),"",VLOOKUP($E653,Zoznamy!$T$4:$Y$44,6,FALSE))</f>
        <v/>
      </c>
    </row>
    <row r="654" spans="1:16" x14ac:dyDescent="0.25">
      <c r="A654" s="12"/>
      <c r="B654" s="18" t="s">
        <v>1119</v>
      </c>
      <c r="C654" s="32" t="s">
        <v>1185</v>
      </c>
      <c r="D654" s="14" t="str">
        <f>IF(ISERROR(VLOOKUP($B654,Zoznamy!$R$4:$S$16,2,FALSE)),"",VLOOKUP($B654,Zoznamy!$R$4:$S$16,2,FALSE))</f>
        <v/>
      </c>
      <c r="E654" s="18" t="s">
        <v>1187</v>
      </c>
      <c r="F654" s="18" t="s">
        <v>1259</v>
      </c>
      <c r="G654" s="12" t="s">
        <v>1153</v>
      </c>
      <c r="H654" s="12" t="s">
        <v>1153</v>
      </c>
      <c r="I654" s="24"/>
      <c r="J654" s="24" t="s">
        <v>1156</v>
      </c>
      <c r="K654" s="77" t="str">
        <f>IF(ISERROR(VLOOKUP($B654&amp;" "&amp;$L654,Zoznamy!$AB$4:$AC$16,2,FALSE)),"",VLOOKUP($B654&amp;" "&amp;$L654,Zoznamy!$AB$4:$AC$16,2,FALSE))</f>
        <v/>
      </c>
      <c r="L654" s="24" t="str">
        <f>IF(ISERROR(VLOOKUP($J654,Zoznamy!$L$4:$M$7,2,FALSE)),"",VLOOKUP($J654,Zoznamy!$L$4:$M$7,2,FALSE))</f>
        <v/>
      </c>
      <c r="M654" s="24" t="str">
        <f t="shared" si="11"/>
        <v/>
      </c>
      <c r="N654" s="72" t="str">
        <f>IF(C654="nie",VLOOKUP(B654,Zoznamy!$R$4:$Z$17,9, FALSE),"Vlož hodnotu emisií")</f>
        <v>Vlož hodnotu emisií</v>
      </c>
      <c r="O654" s="123" t="str">
        <f>IF(ISERROR(VLOOKUP($E654,Zoznamy!$T$4:$Y$44,5,FALSE)),"",VLOOKUP($E654,Zoznamy!$T$4:$Y$44,5,FALSE))</f>
        <v/>
      </c>
      <c r="P654" s="32" t="str">
        <f>IF(ISERROR(VLOOKUP($E654,Zoznamy!$T$4:$Y$44,6,FALSE)),"",VLOOKUP($E654,Zoznamy!$T$4:$Y$44,6,FALSE))</f>
        <v/>
      </c>
    </row>
    <row r="655" spans="1:16" x14ac:dyDescent="0.25">
      <c r="A655" s="12"/>
      <c r="B655" s="18" t="s">
        <v>1119</v>
      </c>
      <c r="C655" s="32" t="s">
        <v>1185</v>
      </c>
      <c r="D655" s="14" t="str">
        <f>IF(ISERROR(VLOOKUP($B655,Zoznamy!$R$4:$S$16,2,FALSE)),"",VLOOKUP($B655,Zoznamy!$R$4:$S$16,2,FALSE))</f>
        <v/>
      </c>
      <c r="E655" s="18" t="s">
        <v>1187</v>
      </c>
      <c r="F655" s="18" t="s">
        <v>1259</v>
      </c>
      <c r="G655" s="12" t="s">
        <v>1153</v>
      </c>
      <c r="H655" s="12" t="s">
        <v>1153</v>
      </c>
      <c r="I655" s="24"/>
      <c r="J655" s="24" t="s">
        <v>1156</v>
      </c>
      <c r="K655" s="77" t="str">
        <f>IF(ISERROR(VLOOKUP($B655&amp;" "&amp;$L655,Zoznamy!$AB$4:$AC$16,2,FALSE)),"",VLOOKUP($B655&amp;" "&amp;$L655,Zoznamy!$AB$4:$AC$16,2,FALSE))</f>
        <v/>
      </c>
      <c r="L655" s="24" t="str">
        <f>IF(ISERROR(VLOOKUP($J655,Zoznamy!$L$4:$M$7,2,FALSE)),"",VLOOKUP($J655,Zoznamy!$L$4:$M$7,2,FALSE))</f>
        <v/>
      </c>
      <c r="M655" s="24" t="str">
        <f t="shared" si="11"/>
        <v/>
      </c>
      <c r="N655" s="72" t="str">
        <f>IF(C655="nie",VLOOKUP(B655,Zoznamy!$R$4:$Z$17,9, FALSE),"Vlož hodnotu emisií")</f>
        <v>Vlož hodnotu emisií</v>
      </c>
      <c r="O655" s="123" t="str">
        <f>IF(ISERROR(VLOOKUP($E655,Zoznamy!$T$4:$Y$44,5,FALSE)),"",VLOOKUP($E655,Zoznamy!$T$4:$Y$44,5,FALSE))</f>
        <v/>
      </c>
      <c r="P655" s="32" t="str">
        <f>IF(ISERROR(VLOOKUP($E655,Zoznamy!$T$4:$Y$44,6,FALSE)),"",VLOOKUP($E655,Zoznamy!$T$4:$Y$44,6,FALSE))</f>
        <v/>
      </c>
    </row>
    <row r="656" spans="1:16" x14ac:dyDescent="0.25">
      <c r="A656" s="12"/>
      <c r="B656" s="18" t="s">
        <v>1119</v>
      </c>
      <c r="C656" s="32" t="s">
        <v>1185</v>
      </c>
      <c r="D656" s="14" t="str">
        <f>IF(ISERROR(VLOOKUP($B656,Zoznamy!$R$4:$S$16,2,FALSE)),"",VLOOKUP($B656,Zoznamy!$R$4:$S$16,2,FALSE))</f>
        <v/>
      </c>
      <c r="E656" s="18" t="s">
        <v>1187</v>
      </c>
      <c r="F656" s="18" t="s">
        <v>1259</v>
      </c>
      <c r="G656" s="12" t="s">
        <v>1153</v>
      </c>
      <c r="H656" s="12" t="s">
        <v>1153</v>
      </c>
      <c r="I656" s="24"/>
      <c r="J656" s="24" t="s">
        <v>1156</v>
      </c>
      <c r="K656" s="77" t="str">
        <f>IF(ISERROR(VLOOKUP($B656&amp;" "&amp;$L656,Zoznamy!$AB$4:$AC$16,2,FALSE)),"",VLOOKUP($B656&amp;" "&amp;$L656,Zoznamy!$AB$4:$AC$16,2,FALSE))</f>
        <v/>
      </c>
      <c r="L656" s="24" t="str">
        <f>IF(ISERROR(VLOOKUP($J656,Zoznamy!$L$4:$M$7,2,FALSE)),"",VLOOKUP($J656,Zoznamy!$L$4:$M$7,2,FALSE))</f>
        <v/>
      </c>
      <c r="M656" s="24" t="str">
        <f t="shared" si="11"/>
        <v/>
      </c>
      <c r="N656" s="72" t="str">
        <f>IF(C656="nie",VLOOKUP(B656,Zoznamy!$R$4:$Z$17,9, FALSE),"Vlož hodnotu emisií")</f>
        <v>Vlož hodnotu emisií</v>
      </c>
      <c r="O656" s="123" t="str">
        <f>IF(ISERROR(VLOOKUP($E656,Zoznamy!$T$4:$Y$44,5,FALSE)),"",VLOOKUP($E656,Zoznamy!$T$4:$Y$44,5,FALSE))</f>
        <v/>
      </c>
      <c r="P656" s="32" t="str">
        <f>IF(ISERROR(VLOOKUP($E656,Zoznamy!$T$4:$Y$44,6,FALSE)),"",VLOOKUP($E656,Zoznamy!$T$4:$Y$44,6,FALSE))</f>
        <v/>
      </c>
    </row>
    <row r="657" spans="1:16" x14ac:dyDescent="0.25">
      <c r="A657" s="12"/>
      <c r="B657" s="18" t="s">
        <v>1119</v>
      </c>
      <c r="C657" s="32" t="s">
        <v>1185</v>
      </c>
      <c r="D657" s="14" t="str">
        <f>IF(ISERROR(VLOOKUP($B657,Zoznamy!$R$4:$S$16,2,FALSE)),"",VLOOKUP($B657,Zoznamy!$R$4:$S$16,2,FALSE))</f>
        <v/>
      </c>
      <c r="E657" s="18" t="s">
        <v>1187</v>
      </c>
      <c r="F657" s="18" t="s">
        <v>1259</v>
      </c>
      <c r="G657" s="12" t="s">
        <v>1153</v>
      </c>
      <c r="H657" s="12" t="s">
        <v>1153</v>
      </c>
      <c r="I657" s="24"/>
      <c r="J657" s="24" t="s">
        <v>1156</v>
      </c>
      <c r="K657" s="77" t="str">
        <f>IF(ISERROR(VLOOKUP($B657&amp;" "&amp;$L657,Zoznamy!$AB$4:$AC$16,2,FALSE)),"",VLOOKUP($B657&amp;" "&amp;$L657,Zoznamy!$AB$4:$AC$16,2,FALSE))</f>
        <v/>
      </c>
      <c r="L657" s="24" t="str">
        <f>IF(ISERROR(VLOOKUP($J657,Zoznamy!$L$4:$M$7,2,FALSE)),"",VLOOKUP($J657,Zoznamy!$L$4:$M$7,2,FALSE))</f>
        <v/>
      </c>
      <c r="M657" s="24" t="str">
        <f t="shared" si="11"/>
        <v/>
      </c>
      <c r="N657" s="72" t="str">
        <f>IF(C657="nie",VLOOKUP(B657,Zoznamy!$R$4:$Z$17,9, FALSE),"Vlož hodnotu emisií")</f>
        <v>Vlož hodnotu emisií</v>
      </c>
      <c r="O657" s="123" t="str">
        <f>IF(ISERROR(VLOOKUP($E657,Zoznamy!$T$4:$Y$44,5,FALSE)),"",VLOOKUP($E657,Zoznamy!$T$4:$Y$44,5,FALSE))</f>
        <v/>
      </c>
      <c r="P657" s="32" t="str">
        <f>IF(ISERROR(VLOOKUP($E657,Zoznamy!$T$4:$Y$44,6,FALSE)),"",VLOOKUP($E657,Zoznamy!$T$4:$Y$44,6,FALSE))</f>
        <v/>
      </c>
    </row>
    <row r="658" spans="1:16" x14ac:dyDescent="0.25">
      <c r="A658" s="12"/>
      <c r="B658" s="18" t="s">
        <v>1119</v>
      </c>
      <c r="C658" s="32" t="s">
        <v>1185</v>
      </c>
      <c r="D658" s="14" t="str">
        <f>IF(ISERROR(VLOOKUP($B658,Zoznamy!$R$4:$S$16,2,FALSE)),"",VLOOKUP($B658,Zoznamy!$R$4:$S$16,2,FALSE))</f>
        <v/>
      </c>
      <c r="E658" s="18" t="s">
        <v>1187</v>
      </c>
      <c r="F658" s="18" t="s">
        <v>1259</v>
      </c>
      <c r="G658" s="12" t="s">
        <v>1153</v>
      </c>
      <c r="H658" s="12" t="s">
        <v>1153</v>
      </c>
      <c r="I658" s="24"/>
      <c r="J658" s="24" t="s">
        <v>1156</v>
      </c>
      <c r="K658" s="77" t="str">
        <f>IF(ISERROR(VLOOKUP($B658&amp;" "&amp;$L658,Zoznamy!$AB$4:$AC$16,2,FALSE)),"",VLOOKUP($B658&amp;" "&amp;$L658,Zoznamy!$AB$4:$AC$16,2,FALSE))</f>
        <v/>
      </c>
      <c r="L658" s="24" t="str">
        <f>IF(ISERROR(VLOOKUP($J658,Zoznamy!$L$4:$M$7,2,FALSE)),"",VLOOKUP($J658,Zoznamy!$L$4:$M$7,2,FALSE))</f>
        <v/>
      </c>
      <c r="M658" s="24" t="str">
        <f t="shared" si="11"/>
        <v/>
      </c>
      <c r="N658" s="72" t="str">
        <f>IF(C658="nie",VLOOKUP(B658,Zoznamy!$R$4:$Z$17,9, FALSE),"Vlož hodnotu emisií")</f>
        <v>Vlož hodnotu emisií</v>
      </c>
      <c r="O658" s="123" t="str">
        <f>IF(ISERROR(VLOOKUP($E658,Zoznamy!$T$4:$Y$44,5,FALSE)),"",VLOOKUP($E658,Zoznamy!$T$4:$Y$44,5,FALSE))</f>
        <v/>
      </c>
      <c r="P658" s="32" t="str">
        <f>IF(ISERROR(VLOOKUP($E658,Zoznamy!$T$4:$Y$44,6,FALSE)),"",VLOOKUP($E658,Zoznamy!$T$4:$Y$44,6,FALSE))</f>
        <v/>
      </c>
    </row>
    <row r="659" spans="1:16" x14ac:dyDescent="0.25">
      <c r="A659" s="12"/>
      <c r="B659" s="18" t="s">
        <v>1119</v>
      </c>
      <c r="C659" s="32" t="s">
        <v>1185</v>
      </c>
      <c r="D659" s="14" t="str">
        <f>IF(ISERROR(VLOOKUP($B659,Zoznamy!$R$4:$S$16,2,FALSE)),"",VLOOKUP($B659,Zoznamy!$R$4:$S$16,2,FALSE))</f>
        <v/>
      </c>
      <c r="E659" s="18" t="s">
        <v>1187</v>
      </c>
      <c r="F659" s="18" t="s">
        <v>1259</v>
      </c>
      <c r="G659" s="12" t="s">
        <v>1153</v>
      </c>
      <c r="H659" s="12" t="s">
        <v>1153</v>
      </c>
      <c r="I659" s="24"/>
      <c r="J659" s="24" t="s">
        <v>1156</v>
      </c>
      <c r="K659" s="77" t="str">
        <f>IF(ISERROR(VLOOKUP($B659&amp;" "&amp;$L659,Zoznamy!$AB$4:$AC$16,2,FALSE)),"",VLOOKUP($B659&amp;" "&amp;$L659,Zoznamy!$AB$4:$AC$16,2,FALSE))</f>
        <v/>
      </c>
      <c r="L659" s="24" t="str">
        <f>IF(ISERROR(VLOOKUP($J659,Zoznamy!$L$4:$M$7,2,FALSE)),"",VLOOKUP($J659,Zoznamy!$L$4:$M$7,2,FALSE))</f>
        <v/>
      </c>
      <c r="M659" s="24" t="str">
        <f t="shared" si="11"/>
        <v/>
      </c>
      <c r="N659" s="72" t="str">
        <f>IF(C659="nie",VLOOKUP(B659,Zoznamy!$R$4:$Z$17,9, FALSE),"Vlož hodnotu emisií")</f>
        <v>Vlož hodnotu emisií</v>
      </c>
      <c r="O659" s="123" t="str">
        <f>IF(ISERROR(VLOOKUP($E659,Zoznamy!$T$4:$Y$44,5,FALSE)),"",VLOOKUP($E659,Zoznamy!$T$4:$Y$44,5,FALSE))</f>
        <v/>
      </c>
      <c r="P659" s="32" t="str">
        <f>IF(ISERROR(VLOOKUP($E659,Zoznamy!$T$4:$Y$44,6,FALSE)),"",VLOOKUP($E659,Zoznamy!$T$4:$Y$44,6,FALSE))</f>
        <v/>
      </c>
    </row>
    <row r="660" spans="1:16" x14ac:dyDescent="0.25">
      <c r="A660" s="12"/>
      <c r="B660" s="18" t="s">
        <v>1119</v>
      </c>
      <c r="C660" s="32" t="s">
        <v>1185</v>
      </c>
      <c r="D660" s="14" t="str">
        <f>IF(ISERROR(VLOOKUP($B660,Zoznamy!$R$4:$S$16,2,FALSE)),"",VLOOKUP($B660,Zoznamy!$R$4:$S$16,2,FALSE))</f>
        <v/>
      </c>
      <c r="E660" s="18" t="s">
        <v>1187</v>
      </c>
      <c r="F660" s="18" t="s">
        <v>1259</v>
      </c>
      <c r="G660" s="12" t="s">
        <v>1153</v>
      </c>
      <c r="H660" s="12" t="s">
        <v>1153</v>
      </c>
      <c r="I660" s="24"/>
      <c r="J660" s="24" t="s">
        <v>1156</v>
      </c>
      <c r="K660" s="77" t="str">
        <f>IF(ISERROR(VLOOKUP($B660&amp;" "&amp;$L660,Zoznamy!$AB$4:$AC$16,2,FALSE)),"",VLOOKUP($B660&amp;" "&amp;$L660,Zoznamy!$AB$4:$AC$16,2,FALSE))</f>
        <v/>
      </c>
      <c r="L660" s="24" t="str">
        <f>IF(ISERROR(VLOOKUP($J660,Zoznamy!$L$4:$M$7,2,FALSE)),"",VLOOKUP($J660,Zoznamy!$L$4:$M$7,2,FALSE))</f>
        <v/>
      </c>
      <c r="M660" s="24" t="str">
        <f t="shared" si="11"/>
        <v/>
      </c>
      <c r="N660" s="72" t="str">
        <f>IF(C660="nie",VLOOKUP(B660,Zoznamy!$R$4:$Z$17,9, FALSE),"Vlož hodnotu emisií")</f>
        <v>Vlož hodnotu emisií</v>
      </c>
      <c r="O660" s="123" t="str">
        <f>IF(ISERROR(VLOOKUP($E660,Zoznamy!$T$4:$Y$44,5,FALSE)),"",VLOOKUP($E660,Zoznamy!$T$4:$Y$44,5,FALSE))</f>
        <v/>
      </c>
      <c r="P660" s="32" t="str">
        <f>IF(ISERROR(VLOOKUP($E660,Zoznamy!$T$4:$Y$44,6,FALSE)),"",VLOOKUP($E660,Zoznamy!$T$4:$Y$44,6,FALSE))</f>
        <v/>
      </c>
    </row>
    <row r="661" spans="1:16" x14ac:dyDescent="0.25">
      <c r="A661" s="12"/>
      <c r="B661" s="18" t="s">
        <v>1119</v>
      </c>
      <c r="C661" s="32" t="s">
        <v>1185</v>
      </c>
      <c r="D661" s="14" t="str">
        <f>IF(ISERROR(VLOOKUP($B661,Zoznamy!$R$4:$S$16,2,FALSE)),"",VLOOKUP($B661,Zoznamy!$R$4:$S$16,2,FALSE))</f>
        <v/>
      </c>
      <c r="E661" s="18" t="s">
        <v>1187</v>
      </c>
      <c r="F661" s="18" t="s">
        <v>1259</v>
      </c>
      <c r="G661" s="12" t="s">
        <v>1153</v>
      </c>
      <c r="H661" s="12" t="s">
        <v>1153</v>
      </c>
      <c r="I661" s="24"/>
      <c r="J661" s="24" t="s">
        <v>1156</v>
      </c>
      <c r="K661" s="77" t="str">
        <f>IF(ISERROR(VLOOKUP($B661&amp;" "&amp;$L661,Zoznamy!$AB$4:$AC$16,2,FALSE)),"",VLOOKUP($B661&amp;" "&amp;$L661,Zoznamy!$AB$4:$AC$16,2,FALSE))</f>
        <v/>
      </c>
      <c r="L661" s="24" t="str">
        <f>IF(ISERROR(VLOOKUP($J661,Zoznamy!$L$4:$M$7,2,FALSE)),"",VLOOKUP($J661,Zoznamy!$L$4:$M$7,2,FALSE))</f>
        <v/>
      </c>
      <c r="M661" s="24" t="str">
        <f t="shared" si="11"/>
        <v/>
      </c>
      <c r="N661" s="72" t="str">
        <f>IF(C661="nie",VLOOKUP(B661,Zoznamy!$R$4:$Z$17,9, FALSE),"Vlož hodnotu emisií")</f>
        <v>Vlož hodnotu emisií</v>
      </c>
      <c r="O661" s="123" t="str">
        <f>IF(ISERROR(VLOOKUP($E661,Zoznamy!$T$4:$Y$44,5,FALSE)),"",VLOOKUP($E661,Zoznamy!$T$4:$Y$44,5,FALSE))</f>
        <v/>
      </c>
      <c r="P661" s="32" t="str">
        <f>IF(ISERROR(VLOOKUP($E661,Zoznamy!$T$4:$Y$44,6,FALSE)),"",VLOOKUP($E661,Zoznamy!$T$4:$Y$44,6,FALSE))</f>
        <v/>
      </c>
    </row>
    <row r="662" spans="1:16" x14ac:dyDescent="0.25">
      <c r="A662" s="12"/>
      <c r="B662" s="18" t="s">
        <v>1119</v>
      </c>
      <c r="C662" s="32" t="s">
        <v>1185</v>
      </c>
      <c r="D662" s="14" t="str">
        <f>IF(ISERROR(VLOOKUP($B662,Zoznamy!$R$4:$S$16,2,FALSE)),"",VLOOKUP($B662,Zoznamy!$R$4:$S$16,2,FALSE))</f>
        <v/>
      </c>
      <c r="E662" s="18" t="s">
        <v>1187</v>
      </c>
      <c r="F662" s="18" t="s">
        <v>1259</v>
      </c>
      <c r="G662" s="12" t="s">
        <v>1153</v>
      </c>
      <c r="H662" s="12" t="s">
        <v>1153</v>
      </c>
      <c r="I662" s="24"/>
      <c r="J662" s="24" t="s">
        <v>1156</v>
      </c>
      <c r="K662" s="77" t="str">
        <f>IF(ISERROR(VLOOKUP($B662&amp;" "&amp;$L662,Zoznamy!$AB$4:$AC$16,2,FALSE)),"",VLOOKUP($B662&amp;" "&amp;$L662,Zoznamy!$AB$4:$AC$16,2,FALSE))</f>
        <v/>
      </c>
      <c r="L662" s="24" t="str">
        <f>IF(ISERROR(VLOOKUP($J662,Zoznamy!$L$4:$M$7,2,FALSE)),"",VLOOKUP($J662,Zoznamy!$L$4:$M$7,2,FALSE))</f>
        <v/>
      </c>
      <c r="M662" s="24" t="str">
        <f t="shared" si="11"/>
        <v/>
      </c>
      <c r="N662" s="72" t="str">
        <f>IF(C662="nie",VLOOKUP(B662,Zoznamy!$R$4:$Z$17,9, FALSE),"Vlož hodnotu emisií")</f>
        <v>Vlož hodnotu emisií</v>
      </c>
      <c r="O662" s="123" t="str">
        <f>IF(ISERROR(VLOOKUP($E662,Zoznamy!$T$4:$Y$44,5,FALSE)),"",VLOOKUP($E662,Zoznamy!$T$4:$Y$44,5,FALSE))</f>
        <v/>
      </c>
      <c r="P662" s="32" t="str">
        <f>IF(ISERROR(VLOOKUP($E662,Zoznamy!$T$4:$Y$44,6,FALSE)),"",VLOOKUP($E662,Zoznamy!$T$4:$Y$44,6,FALSE))</f>
        <v/>
      </c>
    </row>
    <row r="663" spans="1:16" x14ac:dyDescent="0.25">
      <c r="A663" s="12"/>
      <c r="B663" s="18" t="s">
        <v>1119</v>
      </c>
      <c r="C663" s="32" t="s">
        <v>1185</v>
      </c>
      <c r="D663" s="14" t="str">
        <f>IF(ISERROR(VLOOKUP($B663,Zoznamy!$R$4:$S$16,2,FALSE)),"",VLOOKUP($B663,Zoznamy!$R$4:$S$16,2,FALSE))</f>
        <v/>
      </c>
      <c r="E663" s="18" t="s">
        <v>1187</v>
      </c>
      <c r="F663" s="18" t="s">
        <v>1259</v>
      </c>
      <c r="G663" s="12" t="s">
        <v>1153</v>
      </c>
      <c r="H663" s="12" t="s">
        <v>1153</v>
      </c>
      <c r="I663" s="24"/>
      <c r="J663" s="24" t="s">
        <v>1156</v>
      </c>
      <c r="K663" s="77" t="str">
        <f>IF(ISERROR(VLOOKUP($B663&amp;" "&amp;$L663,Zoznamy!$AB$4:$AC$16,2,FALSE)),"",VLOOKUP($B663&amp;" "&amp;$L663,Zoznamy!$AB$4:$AC$16,2,FALSE))</f>
        <v/>
      </c>
      <c r="L663" s="24" t="str">
        <f>IF(ISERROR(VLOOKUP($J663,Zoznamy!$L$4:$M$7,2,FALSE)),"",VLOOKUP($J663,Zoznamy!$L$4:$M$7,2,FALSE))</f>
        <v/>
      </c>
      <c r="M663" s="24" t="str">
        <f t="shared" si="11"/>
        <v/>
      </c>
      <c r="N663" s="72" t="str">
        <f>IF(C663="nie",VLOOKUP(B663,Zoznamy!$R$4:$Z$17,9, FALSE),"Vlož hodnotu emisií")</f>
        <v>Vlož hodnotu emisií</v>
      </c>
      <c r="O663" s="123" t="str">
        <f>IF(ISERROR(VLOOKUP($E663,Zoznamy!$T$4:$Y$44,5,FALSE)),"",VLOOKUP($E663,Zoznamy!$T$4:$Y$44,5,FALSE))</f>
        <v/>
      </c>
      <c r="P663" s="32" t="str">
        <f>IF(ISERROR(VLOOKUP($E663,Zoznamy!$T$4:$Y$44,6,FALSE)),"",VLOOKUP($E663,Zoznamy!$T$4:$Y$44,6,FALSE))</f>
        <v/>
      </c>
    </row>
    <row r="664" spans="1:16" x14ac:dyDescent="0.25">
      <c r="A664" s="12"/>
      <c r="B664" s="18" t="s">
        <v>1119</v>
      </c>
      <c r="C664" s="32" t="s">
        <v>1185</v>
      </c>
      <c r="D664" s="14" t="str">
        <f>IF(ISERROR(VLOOKUP($B664,Zoznamy!$R$4:$S$16,2,FALSE)),"",VLOOKUP($B664,Zoznamy!$R$4:$S$16,2,FALSE))</f>
        <v/>
      </c>
      <c r="E664" s="18" t="s">
        <v>1187</v>
      </c>
      <c r="F664" s="18" t="s">
        <v>1259</v>
      </c>
      <c r="G664" s="12" t="s">
        <v>1153</v>
      </c>
      <c r="H664" s="12" t="s">
        <v>1153</v>
      </c>
      <c r="I664" s="24"/>
      <c r="J664" s="24" t="s">
        <v>1156</v>
      </c>
      <c r="K664" s="77" t="str">
        <f>IF(ISERROR(VLOOKUP($B664&amp;" "&amp;$L664,Zoznamy!$AB$4:$AC$16,2,FALSE)),"",VLOOKUP($B664&amp;" "&amp;$L664,Zoznamy!$AB$4:$AC$16,2,FALSE))</f>
        <v/>
      </c>
      <c r="L664" s="24" t="str">
        <f>IF(ISERROR(VLOOKUP($J664,Zoznamy!$L$4:$M$7,2,FALSE)),"",VLOOKUP($J664,Zoznamy!$L$4:$M$7,2,FALSE))</f>
        <v/>
      </c>
      <c r="M664" s="24" t="str">
        <f t="shared" si="11"/>
        <v/>
      </c>
      <c r="N664" s="72" t="str">
        <f>IF(C664="nie",VLOOKUP(B664,Zoznamy!$R$4:$Z$17,9, FALSE),"Vlož hodnotu emisií")</f>
        <v>Vlož hodnotu emisií</v>
      </c>
      <c r="O664" s="123" t="str">
        <f>IF(ISERROR(VLOOKUP($E664,Zoznamy!$T$4:$Y$44,5,FALSE)),"",VLOOKUP($E664,Zoznamy!$T$4:$Y$44,5,FALSE))</f>
        <v/>
      </c>
      <c r="P664" s="32" t="str">
        <f>IF(ISERROR(VLOOKUP($E664,Zoznamy!$T$4:$Y$44,6,FALSE)),"",VLOOKUP($E664,Zoznamy!$T$4:$Y$44,6,FALSE))</f>
        <v/>
      </c>
    </row>
    <row r="665" spans="1:16" x14ac:dyDescent="0.25">
      <c r="A665" s="12"/>
      <c r="B665" s="18" t="s">
        <v>1119</v>
      </c>
      <c r="C665" s="32" t="s">
        <v>1185</v>
      </c>
      <c r="D665" s="14" t="str">
        <f>IF(ISERROR(VLOOKUP($B665,Zoznamy!$R$4:$S$16,2,FALSE)),"",VLOOKUP($B665,Zoznamy!$R$4:$S$16,2,FALSE))</f>
        <v/>
      </c>
      <c r="E665" s="18" t="s">
        <v>1187</v>
      </c>
      <c r="F665" s="18" t="s">
        <v>1259</v>
      </c>
      <c r="G665" s="12" t="s">
        <v>1153</v>
      </c>
      <c r="H665" s="12" t="s">
        <v>1153</v>
      </c>
      <c r="I665" s="24"/>
      <c r="J665" s="24" t="s">
        <v>1156</v>
      </c>
      <c r="K665" s="77" t="str">
        <f>IF(ISERROR(VLOOKUP($B665&amp;" "&amp;$L665,Zoznamy!$AB$4:$AC$16,2,FALSE)),"",VLOOKUP($B665&amp;" "&amp;$L665,Zoznamy!$AB$4:$AC$16,2,FALSE))</f>
        <v/>
      </c>
      <c r="L665" s="24" t="str">
        <f>IF(ISERROR(VLOOKUP($J665,Zoznamy!$L$4:$M$7,2,FALSE)),"",VLOOKUP($J665,Zoznamy!$L$4:$M$7,2,FALSE))</f>
        <v/>
      </c>
      <c r="M665" s="24" t="str">
        <f t="shared" si="11"/>
        <v/>
      </c>
      <c r="N665" s="72" t="str">
        <f>IF(C665="nie",VLOOKUP(B665,Zoznamy!$R$4:$Z$17,9, FALSE),"Vlož hodnotu emisií")</f>
        <v>Vlož hodnotu emisií</v>
      </c>
      <c r="O665" s="123" t="str">
        <f>IF(ISERROR(VLOOKUP($E665,Zoznamy!$T$4:$Y$44,5,FALSE)),"",VLOOKUP($E665,Zoznamy!$T$4:$Y$44,5,FALSE))</f>
        <v/>
      </c>
      <c r="P665" s="32" t="str">
        <f>IF(ISERROR(VLOOKUP($E665,Zoznamy!$T$4:$Y$44,6,FALSE)),"",VLOOKUP($E665,Zoznamy!$T$4:$Y$44,6,FALSE))</f>
        <v/>
      </c>
    </row>
    <row r="666" spans="1:16" x14ac:dyDescent="0.25">
      <c r="A666" s="12"/>
      <c r="B666" s="18" t="s">
        <v>1119</v>
      </c>
      <c r="C666" s="32" t="s">
        <v>1185</v>
      </c>
      <c r="D666" s="14" t="str">
        <f>IF(ISERROR(VLOOKUP($B666,Zoznamy!$R$4:$S$16,2,FALSE)),"",VLOOKUP($B666,Zoznamy!$R$4:$S$16,2,FALSE))</f>
        <v/>
      </c>
      <c r="E666" s="18" t="s">
        <v>1187</v>
      </c>
      <c r="F666" s="18" t="s">
        <v>1259</v>
      </c>
      <c r="G666" s="12" t="s">
        <v>1153</v>
      </c>
      <c r="H666" s="12" t="s">
        <v>1153</v>
      </c>
      <c r="I666" s="24"/>
      <c r="J666" s="24" t="s">
        <v>1156</v>
      </c>
      <c r="K666" s="77" t="str">
        <f>IF(ISERROR(VLOOKUP($B666&amp;" "&amp;$L666,Zoznamy!$AB$4:$AC$16,2,FALSE)),"",VLOOKUP($B666&amp;" "&amp;$L666,Zoznamy!$AB$4:$AC$16,2,FALSE))</f>
        <v/>
      </c>
      <c r="L666" s="24" t="str">
        <f>IF(ISERROR(VLOOKUP($J666,Zoznamy!$L$4:$M$7,2,FALSE)),"",VLOOKUP($J666,Zoznamy!$L$4:$M$7,2,FALSE))</f>
        <v/>
      </c>
      <c r="M666" s="24" t="str">
        <f t="shared" si="11"/>
        <v/>
      </c>
      <c r="N666" s="72" t="str">
        <f>IF(C666="nie",VLOOKUP(B666,Zoznamy!$R$4:$Z$17,9, FALSE),"Vlož hodnotu emisií")</f>
        <v>Vlož hodnotu emisií</v>
      </c>
      <c r="O666" s="123" t="str">
        <f>IF(ISERROR(VLOOKUP($E666,Zoznamy!$T$4:$Y$44,5,FALSE)),"",VLOOKUP($E666,Zoznamy!$T$4:$Y$44,5,FALSE))</f>
        <v/>
      </c>
      <c r="P666" s="32" t="str">
        <f>IF(ISERROR(VLOOKUP($E666,Zoznamy!$T$4:$Y$44,6,FALSE)),"",VLOOKUP($E666,Zoznamy!$T$4:$Y$44,6,FALSE))</f>
        <v/>
      </c>
    </row>
    <row r="667" spans="1:16" x14ac:dyDescent="0.25">
      <c r="A667" s="12"/>
      <c r="B667" s="18" t="s">
        <v>1119</v>
      </c>
      <c r="C667" s="32" t="s">
        <v>1185</v>
      </c>
      <c r="D667" s="14" t="str">
        <f>IF(ISERROR(VLOOKUP($B667,Zoznamy!$R$4:$S$16,2,FALSE)),"",VLOOKUP($B667,Zoznamy!$R$4:$S$16,2,FALSE))</f>
        <v/>
      </c>
      <c r="E667" s="18" t="s">
        <v>1187</v>
      </c>
      <c r="F667" s="18" t="s">
        <v>1259</v>
      </c>
      <c r="G667" s="12" t="s">
        <v>1153</v>
      </c>
      <c r="H667" s="12" t="s">
        <v>1153</v>
      </c>
      <c r="I667" s="24"/>
      <c r="J667" s="24" t="s">
        <v>1156</v>
      </c>
      <c r="K667" s="77" t="str">
        <f>IF(ISERROR(VLOOKUP($B667&amp;" "&amp;$L667,Zoznamy!$AB$4:$AC$16,2,FALSE)),"",VLOOKUP($B667&amp;" "&amp;$L667,Zoznamy!$AB$4:$AC$16,2,FALSE))</f>
        <v/>
      </c>
      <c r="L667" s="24" t="str">
        <f>IF(ISERROR(VLOOKUP($J667,Zoznamy!$L$4:$M$7,2,FALSE)),"",VLOOKUP($J667,Zoznamy!$L$4:$M$7,2,FALSE))</f>
        <v/>
      </c>
      <c r="M667" s="24" t="str">
        <f t="shared" si="11"/>
        <v/>
      </c>
      <c r="N667" s="72" t="str">
        <f>IF(C667="nie",VLOOKUP(B667,Zoznamy!$R$4:$Z$17,9, FALSE),"Vlož hodnotu emisií")</f>
        <v>Vlož hodnotu emisií</v>
      </c>
      <c r="O667" s="123" t="str">
        <f>IF(ISERROR(VLOOKUP($E667,Zoznamy!$T$4:$Y$44,5,FALSE)),"",VLOOKUP($E667,Zoznamy!$T$4:$Y$44,5,FALSE))</f>
        <v/>
      </c>
      <c r="P667" s="32" t="str">
        <f>IF(ISERROR(VLOOKUP($E667,Zoznamy!$T$4:$Y$44,6,FALSE)),"",VLOOKUP($E667,Zoznamy!$T$4:$Y$44,6,FALSE))</f>
        <v/>
      </c>
    </row>
    <row r="668" spans="1:16" x14ac:dyDescent="0.25">
      <c r="A668" s="12"/>
      <c r="B668" s="18" t="s">
        <v>1119</v>
      </c>
      <c r="C668" s="32" t="s">
        <v>1185</v>
      </c>
      <c r="D668" s="14" t="str">
        <f>IF(ISERROR(VLOOKUP($B668,Zoznamy!$R$4:$S$16,2,FALSE)),"",VLOOKUP($B668,Zoznamy!$R$4:$S$16,2,FALSE))</f>
        <v/>
      </c>
      <c r="E668" s="18" t="s">
        <v>1187</v>
      </c>
      <c r="F668" s="18" t="s">
        <v>1259</v>
      </c>
      <c r="G668" s="12" t="s">
        <v>1153</v>
      </c>
      <c r="H668" s="12" t="s">
        <v>1153</v>
      </c>
      <c r="I668" s="24"/>
      <c r="J668" s="24" t="s">
        <v>1156</v>
      </c>
      <c r="K668" s="77" t="str">
        <f>IF(ISERROR(VLOOKUP($B668&amp;" "&amp;$L668,Zoznamy!$AB$4:$AC$16,2,FALSE)),"",VLOOKUP($B668&amp;" "&amp;$L668,Zoznamy!$AB$4:$AC$16,2,FALSE))</f>
        <v/>
      </c>
      <c r="L668" s="24" t="str">
        <f>IF(ISERROR(VLOOKUP($J668,Zoznamy!$L$4:$M$7,2,FALSE)),"",VLOOKUP($J668,Zoznamy!$L$4:$M$7,2,FALSE))</f>
        <v/>
      </c>
      <c r="M668" s="24" t="str">
        <f t="shared" si="11"/>
        <v/>
      </c>
      <c r="N668" s="72" t="str">
        <f>IF(C668="nie",VLOOKUP(B668,Zoznamy!$R$4:$Z$17,9, FALSE),"Vlož hodnotu emisií")</f>
        <v>Vlož hodnotu emisií</v>
      </c>
      <c r="O668" s="123" t="str">
        <f>IF(ISERROR(VLOOKUP($E668,Zoznamy!$T$4:$Y$44,5,FALSE)),"",VLOOKUP($E668,Zoznamy!$T$4:$Y$44,5,FALSE))</f>
        <v/>
      </c>
      <c r="P668" s="32" t="str">
        <f>IF(ISERROR(VLOOKUP($E668,Zoznamy!$T$4:$Y$44,6,FALSE)),"",VLOOKUP($E668,Zoznamy!$T$4:$Y$44,6,FALSE))</f>
        <v/>
      </c>
    </row>
    <row r="669" spans="1:16" x14ac:dyDescent="0.25">
      <c r="A669" s="12"/>
      <c r="B669" s="18" t="s">
        <v>1119</v>
      </c>
      <c r="C669" s="32" t="s">
        <v>1185</v>
      </c>
      <c r="D669" s="14" t="str">
        <f>IF(ISERROR(VLOOKUP($B669,Zoznamy!$R$4:$S$16,2,FALSE)),"",VLOOKUP($B669,Zoznamy!$R$4:$S$16,2,FALSE))</f>
        <v/>
      </c>
      <c r="E669" s="18" t="s">
        <v>1187</v>
      </c>
      <c r="F669" s="18" t="s">
        <v>1259</v>
      </c>
      <c r="G669" s="12" t="s">
        <v>1153</v>
      </c>
      <c r="H669" s="12" t="s">
        <v>1153</v>
      </c>
      <c r="I669" s="24"/>
      <c r="J669" s="24" t="s">
        <v>1156</v>
      </c>
      <c r="K669" s="77" t="str">
        <f>IF(ISERROR(VLOOKUP($B669&amp;" "&amp;$L669,Zoznamy!$AB$4:$AC$16,2,FALSE)),"",VLOOKUP($B669&amp;" "&amp;$L669,Zoznamy!$AB$4:$AC$16,2,FALSE))</f>
        <v/>
      </c>
      <c r="L669" s="24" t="str">
        <f>IF(ISERROR(VLOOKUP($J669,Zoznamy!$L$4:$M$7,2,FALSE)),"",VLOOKUP($J669,Zoznamy!$L$4:$M$7,2,FALSE))</f>
        <v/>
      </c>
      <c r="M669" s="24" t="str">
        <f t="shared" si="11"/>
        <v/>
      </c>
      <c r="N669" s="72" t="str">
        <f>IF(C669="nie",VLOOKUP(B669,Zoznamy!$R$4:$Z$17,9, FALSE),"Vlož hodnotu emisií")</f>
        <v>Vlož hodnotu emisií</v>
      </c>
      <c r="O669" s="123" t="str">
        <f>IF(ISERROR(VLOOKUP($E669,Zoznamy!$T$4:$Y$44,5,FALSE)),"",VLOOKUP($E669,Zoznamy!$T$4:$Y$44,5,FALSE))</f>
        <v/>
      </c>
      <c r="P669" s="32" t="str">
        <f>IF(ISERROR(VLOOKUP($E669,Zoznamy!$T$4:$Y$44,6,FALSE)),"",VLOOKUP($E669,Zoznamy!$T$4:$Y$44,6,FALSE))</f>
        <v/>
      </c>
    </row>
    <row r="670" spans="1:16" x14ac:dyDescent="0.25">
      <c r="A670" s="12"/>
      <c r="B670" s="18" t="s">
        <v>1119</v>
      </c>
      <c r="C670" s="32" t="s">
        <v>1185</v>
      </c>
      <c r="D670" s="14" t="str">
        <f>IF(ISERROR(VLOOKUP($B670,Zoznamy!$R$4:$S$16,2,FALSE)),"",VLOOKUP($B670,Zoznamy!$R$4:$S$16,2,FALSE))</f>
        <v/>
      </c>
      <c r="E670" s="18" t="s">
        <v>1187</v>
      </c>
      <c r="F670" s="18" t="s">
        <v>1259</v>
      </c>
      <c r="G670" s="12" t="s">
        <v>1153</v>
      </c>
      <c r="H670" s="12" t="s">
        <v>1153</v>
      </c>
      <c r="I670" s="24"/>
      <c r="J670" s="24" t="s">
        <v>1156</v>
      </c>
      <c r="K670" s="77" t="str">
        <f>IF(ISERROR(VLOOKUP($B670&amp;" "&amp;$L670,Zoznamy!$AB$4:$AC$16,2,FALSE)),"",VLOOKUP($B670&amp;" "&amp;$L670,Zoznamy!$AB$4:$AC$16,2,FALSE))</f>
        <v/>
      </c>
      <c r="L670" s="24" t="str">
        <f>IF(ISERROR(VLOOKUP($J670,Zoznamy!$L$4:$M$7,2,FALSE)),"",VLOOKUP($J670,Zoznamy!$L$4:$M$7,2,FALSE))</f>
        <v/>
      </c>
      <c r="M670" s="24" t="str">
        <f t="shared" si="11"/>
        <v/>
      </c>
      <c r="N670" s="72" t="str">
        <f>IF(C670="nie",VLOOKUP(B670,Zoznamy!$R$4:$Z$17,9, FALSE),"Vlož hodnotu emisií")</f>
        <v>Vlož hodnotu emisií</v>
      </c>
      <c r="O670" s="123" t="str">
        <f>IF(ISERROR(VLOOKUP($E670,Zoznamy!$T$4:$Y$44,5,FALSE)),"",VLOOKUP($E670,Zoznamy!$T$4:$Y$44,5,FALSE))</f>
        <v/>
      </c>
      <c r="P670" s="32" t="str">
        <f>IF(ISERROR(VLOOKUP($E670,Zoznamy!$T$4:$Y$44,6,FALSE)),"",VLOOKUP($E670,Zoznamy!$T$4:$Y$44,6,FALSE))</f>
        <v/>
      </c>
    </row>
    <row r="671" spans="1:16" x14ac:dyDescent="0.25">
      <c r="A671" s="12"/>
      <c r="B671" s="18" t="s">
        <v>1119</v>
      </c>
      <c r="C671" s="32" t="s">
        <v>1185</v>
      </c>
      <c r="D671" s="14" t="str">
        <f>IF(ISERROR(VLOOKUP($B671,Zoznamy!$R$4:$S$16,2,FALSE)),"",VLOOKUP($B671,Zoznamy!$R$4:$S$16,2,FALSE))</f>
        <v/>
      </c>
      <c r="E671" s="18" t="s">
        <v>1187</v>
      </c>
      <c r="F671" s="18" t="s">
        <v>1259</v>
      </c>
      <c r="G671" s="12" t="s">
        <v>1153</v>
      </c>
      <c r="H671" s="12" t="s">
        <v>1153</v>
      </c>
      <c r="I671" s="24"/>
      <c r="J671" s="24" t="s">
        <v>1156</v>
      </c>
      <c r="K671" s="77" t="str">
        <f>IF(ISERROR(VLOOKUP($B671&amp;" "&amp;$L671,Zoznamy!$AB$4:$AC$16,2,FALSE)),"",VLOOKUP($B671&amp;" "&amp;$L671,Zoznamy!$AB$4:$AC$16,2,FALSE))</f>
        <v/>
      </c>
      <c r="L671" s="24" t="str">
        <f>IF(ISERROR(VLOOKUP($J671,Zoznamy!$L$4:$M$7,2,FALSE)),"",VLOOKUP($J671,Zoznamy!$L$4:$M$7,2,FALSE))</f>
        <v/>
      </c>
      <c r="M671" s="24" t="str">
        <f t="shared" si="11"/>
        <v/>
      </c>
      <c r="N671" s="72" t="str">
        <f>IF(C671="nie",VLOOKUP(B671,Zoznamy!$R$4:$Z$17,9, FALSE),"Vlož hodnotu emisií")</f>
        <v>Vlož hodnotu emisií</v>
      </c>
      <c r="O671" s="123" t="str">
        <f>IF(ISERROR(VLOOKUP($E671,Zoznamy!$T$4:$Y$44,5,FALSE)),"",VLOOKUP($E671,Zoznamy!$T$4:$Y$44,5,FALSE))</f>
        <v/>
      </c>
      <c r="P671" s="32" t="str">
        <f>IF(ISERROR(VLOOKUP($E671,Zoznamy!$T$4:$Y$44,6,FALSE)),"",VLOOKUP($E671,Zoznamy!$T$4:$Y$44,6,FALSE))</f>
        <v/>
      </c>
    </row>
    <row r="672" spans="1:16" x14ac:dyDescent="0.25">
      <c r="A672" s="12"/>
      <c r="B672" s="18" t="s">
        <v>1119</v>
      </c>
      <c r="C672" s="32" t="s">
        <v>1185</v>
      </c>
      <c r="D672" s="14" t="str">
        <f>IF(ISERROR(VLOOKUP($B672,Zoznamy!$R$4:$S$16,2,FALSE)),"",VLOOKUP($B672,Zoznamy!$R$4:$S$16,2,FALSE))</f>
        <v/>
      </c>
      <c r="E672" s="18" t="s">
        <v>1187</v>
      </c>
      <c r="F672" s="18" t="s">
        <v>1259</v>
      </c>
      <c r="G672" s="12" t="s">
        <v>1153</v>
      </c>
      <c r="H672" s="12" t="s">
        <v>1153</v>
      </c>
      <c r="I672" s="24"/>
      <c r="J672" s="24" t="s">
        <v>1156</v>
      </c>
      <c r="K672" s="77" t="str">
        <f>IF(ISERROR(VLOOKUP($B672&amp;" "&amp;$L672,Zoznamy!$AB$4:$AC$16,2,FALSE)),"",VLOOKUP($B672&amp;" "&amp;$L672,Zoznamy!$AB$4:$AC$16,2,FALSE))</f>
        <v/>
      </c>
      <c r="L672" s="24" t="str">
        <f>IF(ISERROR(VLOOKUP($J672,Zoznamy!$L$4:$M$7,2,FALSE)),"",VLOOKUP($J672,Zoznamy!$L$4:$M$7,2,FALSE))</f>
        <v/>
      </c>
      <c r="M672" s="24" t="str">
        <f t="shared" si="11"/>
        <v/>
      </c>
      <c r="N672" s="72" t="str">
        <f>IF(C672="nie",VLOOKUP(B672,Zoznamy!$R$4:$Z$17,9, FALSE),"Vlož hodnotu emisií")</f>
        <v>Vlož hodnotu emisií</v>
      </c>
      <c r="O672" s="123" t="str">
        <f>IF(ISERROR(VLOOKUP($E672,Zoznamy!$T$4:$Y$44,5,FALSE)),"",VLOOKUP($E672,Zoznamy!$T$4:$Y$44,5,FALSE))</f>
        <v/>
      </c>
      <c r="P672" s="32" t="str">
        <f>IF(ISERROR(VLOOKUP($E672,Zoznamy!$T$4:$Y$44,6,FALSE)),"",VLOOKUP($E672,Zoznamy!$T$4:$Y$44,6,FALSE))</f>
        <v/>
      </c>
    </row>
    <row r="673" spans="1:16" x14ac:dyDescent="0.25">
      <c r="A673" s="12"/>
      <c r="B673" s="18" t="s">
        <v>1119</v>
      </c>
      <c r="C673" s="32" t="s">
        <v>1185</v>
      </c>
      <c r="D673" s="14" t="str">
        <f>IF(ISERROR(VLOOKUP($B673,Zoznamy!$R$4:$S$16,2,FALSE)),"",VLOOKUP($B673,Zoznamy!$R$4:$S$16,2,FALSE))</f>
        <v/>
      </c>
      <c r="E673" s="18" t="s">
        <v>1187</v>
      </c>
      <c r="F673" s="18" t="s">
        <v>1259</v>
      </c>
      <c r="G673" s="12" t="s">
        <v>1153</v>
      </c>
      <c r="H673" s="12" t="s">
        <v>1153</v>
      </c>
      <c r="I673" s="24"/>
      <c r="J673" s="24" t="s">
        <v>1156</v>
      </c>
      <c r="K673" s="77" t="str">
        <f>IF(ISERROR(VLOOKUP($B673&amp;" "&amp;$L673,Zoznamy!$AB$4:$AC$16,2,FALSE)),"",VLOOKUP($B673&amp;" "&amp;$L673,Zoznamy!$AB$4:$AC$16,2,FALSE))</f>
        <v/>
      </c>
      <c r="L673" s="24" t="str">
        <f>IF(ISERROR(VLOOKUP($J673,Zoznamy!$L$4:$M$7,2,FALSE)),"",VLOOKUP($J673,Zoznamy!$L$4:$M$7,2,FALSE))</f>
        <v/>
      </c>
      <c r="M673" s="24" t="str">
        <f t="shared" si="11"/>
        <v/>
      </c>
      <c r="N673" s="72" t="str">
        <f>IF(C673="nie",VLOOKUP(B673,Zoznamy!$R$4:$Z$17,9, FALSE),"Vlož hodnotu emisií")</f>
        <v>Vlož hodnotu emisií</v>
      </c>
      <c r="O673" s="123" t="str">
        <f>IF(ISERROR(VLOOKUP($E673,Zoznamy!$T$4:$Y$44,5,FALSE)),"",VLOOKUP($E673,Zoznamy!$T$4:$Y$44,5,FALSE))</f>
        <v/>
      </c>
      <c r="P673" s="32" t="str">
        <f>IF(ISERROR(VLOOKUP($E673,Zoznamy!$T$4:$Y$44,6,FALSE)),"",VLOOKUP($E673,Zoznamy!$T$4:$Y$44,6,FALSE))</f>
        <v/>
      </c>
    </row>
    <row r="674" spans="1:16" x14ac:dyDescent="0.25">
      <c r="A674" s="12"/>
      <c r="B674" s="18" t="s">
        <v>1119</v>
      </c>
      <c r="C674" s="32" t="s">
        <v>1185</v>
      </c>
      <c r="D674" s="14" t="str">
        <f>IF(ISERROR(VLOOKUP($B674,Zoznamy!$R$4:$S$16,2,FALSE)),"",VLOOKUP($B674,Zoznamy!$R$4:$S$16,2,FALSE))</f>
        <v/>
      </c>
      <c r="E674" s="18" t="s">
        <v>1187</v>
      </c>
      <c r="F674" s="18" t="s">
        <v>1259</v>
      </c>
      <c r="G674" s="12" t="s">
        <v>1153</v>
      </c>
      <c r="H674" s="12" t="s">
        <v>1153</v>
      </c>
      <c r="I674" s="24"/>
      <c r="J674" s="24" t="s">
        <v>1156</v>
      </c>
      <c r="K674" s="77" t="str">
        <f>IF(ISERROR(VLOOKUP($B674&amp;" "&amp;$L674,Zoznamy!$AB$4:$AC$16,2,FALSE)),"",VLOOKUP($B674&amp;" "&amp;$L674,Zoznamy!$AB$4:$AC$16,2,FALSE))</f>
        <v/>
      </c>
      <c r="L674" s="24" t="str">
        <f>IF(ISERROR(VLOOKUP($J674,Zoznamy!$L$4:$M$7,2,FALSE)),"",VLOOKUP($J674,Zoznamy!$L$4:$M$7,2,FALSE))</f>
        <v/>
      </c>
      <c r="M674" s="24" t="str">
        <f t="shared" si="11"/>
        <v/>
      </c>
      <c r="N674" s="72" t="str">
        <f>IF(C674="nie",VLOOKUP(B674,Zoznamy!$R$4:$Z$17,9, FALSE),"Vlož hodnotu emisií")</f>
        <v>Vlož hodnotu emisií</v>
      </c>
      <c r="O674" s="123" t="str">
        <f>IF(ISERROR(VLOOKUP($E674,Zoznamy!$T$4:$Y$44,5,FALSE)),"",VLOOKUP($E674,Zoznamy!$T$4:$Y$44,5,FALSE))</f>
        <v/>
      </c>
      <c r="P674" s="32" t="str">
        <f>IF(ISERROR(VLOOKUP($E674,Zoznamy!$T$4:$Y$44,6,FALSE)),"",VLOOKUP($E674,Zoznamy!$T$4:$Y$44,6,FALSE))</f>
        <v/>
      </c>
    </row>
    <row r="675" spans="1:16" x14ac:dyDescent="0.25">
      <c r="A675" s="12"/>
      <c r="B675" s="18" t="s">
        <v>1119</v>
      </c>
      <c r="C675" s="32" t="s">
        <v>1185</v>
      </c>
      <c r="D675" s="14" t="str">
        <f>IF(ISERROR(VLOOKUP($B675,Zoznamy!$R$4:$S$16,2,FALSE)),"",VLOOKUP($B675,Zoznamy!$R$4:$S$16,2,FALSE))</f>
        <v/>
      </c>
      <c r="E675" s="18" t="s">
        <v>1187</v>
      </c>
      <c r="F675" s="18" t="s">
        <v>1259</v>
      </c>
      <c r="G675" s="12" t="s">
        <v>1153</v>
      </c>
      <c r="H675" s="12" t="s">
        <v>1153</v>
      </c>
      <c r="I675" s="24"/>
      <c r="J675" s="24" t="s">
        <v>1156</v>
      </c>
      <c r="K675" s="77" t="str">
        <f>IF(ISERROR(VLOOKUP($B675&amp;" "&amp;$L675,Zoznamy!$AB$4:$AC$16,2,FALSE)),"",VLOOKUP($B675&amp;" "&amp;$L675,Zoznamy!$AB$4:$AC$16,2,FALSE))</f>
        <v/>
      </c>
      <c r="L675" s="24" t="str">
        <f>IF(ISERROR(VLOOKUP($J675,Zoznamy!$L$4:$M$7,2,FALSE)),"",VLOOKUP($J675,Zoznamy!$L$4:$M$7,2,FALSE))</f>
        <v/>
      </c>
      <c r="M675" s="24" t="str">
        <f t="shared" si="11"/>
        <v/>
      </c>
      <c r="N675" s="72" t="str">
        <f>IF(C675="nie",VLOOKUP(B675,Zoznamy!$R$4:$Z$17,9, FALSE),"Vlož hodnotu emisií")</f>
        <v>Vlož hodnotu emisií</v>
      </c>
      <c r="O675" s="123" t="str">
        <f>IF(ISERROR(VLOOKUP($E675,Zoznamy!$T$4:$Y$44,5,FALSE)),"",VLOOKUP($E675,Zoznamy!$T$4:$Y$44,5,FALSE))</f>
        <v/>
      </c>
      <c r="P675" s="32" t="str">
        <f>IF(ISERROR(VLOOKUP($E675,Zoznamy!$T$4:$Y$44,6,FALSE)),"",VLOOKUP($E675,Zoznamy!$T$4:$Y$44,6,FALSE))</f>
        <v/>
      </c>
    </row>
    <row r="676" spans="1:16" x14ac:dyDescent="0.25">
      <c r="A676" s="12"/>
      <c r="B676" s="18" t="s">
        <v>1119</v>
      </c>
      <c r="C676" s="32" t="s">
        <v>1185</v>
      </c>
      <c r="D676" s="14" t="str">
        <f>IF(ISERROR(VLOOKUP($B676,Zoznamy!$R$4:$S$16,2,FALSE)),"",VLOOKUP($B676,Zoznamy!$R$4:$S$16,2,FALSE))</f>
        <v/>
      </c>
      <c r="E676" s="18" t="s">
        <v>1187</v>
      </c>
      <c r="F676" s="18" t="s">
        <v>1259</v>
      </c>
      <c r="G676" s="12" t="s">
        <v>1153</v>
      </c>
      <c r="H676" s="12" t="s">
        <v>1153</v>
      </c>
      <c r="I676" s="24"/>
      <c r="J676" s="24" t="s">
        <v>1156</v>
      </c>
      <c r="K676" s="77" t="str">
        <f>IF(ISERROR(VLOOKUP($B676&amp;" "&amp;$L676,Zoznamy!$AB$4:$AC$16,2,FALSE)),"",VLOOKUP($B676&amp;" "&amp;$L676,Zoznamy!$AB$4:$AC$16,2,FALSE))</f>
        <v/>
      </c>
      <c r="L676" s="24" t="str">
        <f>IF(ISERROR(VLOOKUP($J676,Zoznamy!$L$4:$M$7,2,FALSE)),"",VLOOKUP($J676,Zoznamy!$L$4:$M$7,2,FALSE))</f>
        <v/>
      </c>
      <c r="M676" s="24" t="str">
        <f t="shared" si="11"/>
        <v/>
      </c>
      <c r="N676" s="72" t="str">
        <f>IF(C676="nie",VLOOKUP(B676,Zoznamy!$R$4:$Z$17,9, FALSE),"Vlož hodnotu emisií")</f>
        <v>Vlož hodnotu emisií</v>
      </c>
      <c r="O676" s="123" t="str">
        <f>IF(ISERROR(VLOOKUP($E676,Zoznamy!$T$4:$Y$44,5,FALSE)),"",VLOOKUP($E676,Zoznamy!$T$4:$Y$44,5,FALSE))</f>
        <v/>
      </c>
      <c r="P676" s="32" t="str">
        <f>IF(ISERROR(VLOOKUP($E676,Zoznamy!$T$4:$Y$44,6,FALSE)),"",VLOOKUP($E676,Zoznamy!$T$4:$Y$44,6,FALSE))</f>
        <v/>
      </c>
    </row>
    <row r="677" spans="1:16" x14ac:dyDescent="0.25">
      <c r="A677" s="12"/>
      <c r="B677" s="18" t="s">
        <v>1119</v>
      </c>
      <c r="C677" s="32" t="s">
        <v>1185</v>
      </c>
      <c r="D677" s="14" t="str">
        <f>IF(ISERROR(VLOOKUP($B677,Zoznamy!$R$4:$S$16,2,FALSE)),"",VLOOKUP($B677,Zoznamy!$R$4:$S$16,2,FALSE))</f>
        <v/>
      </c>
      <c r="E677" s="18" t="s">
        <v>1187</v>
      </c>
      <c r="F677" s="18" t="s">
        <v>1259</v>
      </c>
      <c r="G677" s="12" t="s">
        <v>1153</v>
      </c>
      <c r="H677" s="12" t="s">
        <v>1153</v>
      </c>
      <c r="I677" s="24"/>
      <c r="J677" s="24" t="s">
        <v>1156</v>
      </c>
      <c r="K677" s="77" t="str">
        <f>IF(ISERROR(VLOOKUP($B677&amp;" "&amp;$L677,Zoznamy!$AB$4:$AC$16,2,FALSE)),"",VLOOKUP($B677&amp;" "&amp;$L677,Zoznamy!$AB$4:$AC$16,2,FALSE))</f>
        <v/>
      </c>
      <c r="L677" s="24" t="str">
        <f>IF(ISERROR(VLOOKUP($J677,Zoznamy!$L$4:$M$7,2,FALSE)),"",VLOOKUP($J677,Zoznamy!$L$4:$M$7,2,FALSE))</f>
        <v/>
      </c>
      <c r="M677" s="24" t="str">
        <f t="shared" si="11"/>
        <v/>
      </c>
      <c r="N677" s="72" t="str">
        <f>IF(C677="nie",VLOOKUP(B677,Zoznamy!$R$4:$Z$17,9, FALSE),"Vlož hodnotu emisií")</f>
        <v>Vlož hodnotu emisií</v>
      </c>
      <c r="O677" s="123" t="str">
        <f>IF(ISERROR(VLOOKUP($E677,Zoznamy!$T$4:$Y$44,5,FALSE)),"",VLOOKUP($E677,Zoznamy!$T$4:$Y$44,5,FALSE))</f>
        <v/>
      </c>
      <c r="P677" s="32" t="str">
        <f>IF(ISERROR(VLOOKUP($E677,Zoznamy!$T$4:$Y$44,6,FALSE)),"",VLOOKUP($E677,Zoznamy!$T$4:$Y$44,6,FALSE))</f>
        <v/>
      </c>
    </row>
    <row r="678" spans="1:16" x14ac:dyDescent="0.25">
      <c r="A678" s="12"/>
      <c r="B678" s="18" t="s">
        <v>1119</v>
      </c>
      <c r="C678" s="32" t="s">
        <v>1185</v>
      </c>
      <c r="D678" s="14" t="str">
        <f>IF(ISERROR(VLOOKUP($B678,Zoznamy!$R$4:$S$16,2,FALSE)),"",VLOOKUP($B678,Zoznamy!$R$4:$S$16,2,FALSE))</f>
        <v/>
      </c>
      <c r="E678" s="18" t="s">
        <v>1187</v>
      </c>
      <c r="F678" s="18" t="s">
        <v>1259</v>
      </c>
      <c r="G678" s="12" t="s">
        <v>1153</v>
      </c>
      <c r="H678" s="12" t="s">
        <v>1153</v>
      </c>
      <c r="I678" s="24"/>
      <c r="J678" s="24" t="s">
        <v>1156</v>
      </c>
      <c r="K678" s="77" t="str">
        <f>IF(ISERROR(VLOOKUP($B678&amp;" "&amp;$L678,Zoznamy!$AB$4:$AC$16,2,FALSE)),"",VLOOKUP($B678&amp;" "&amp;$L678,Zoznamy!$AB$4:$AC$16,2,FALSE))</f>
        <v/>
      </c>
      <c r="L678" s="24" t="str">
        <f>IF(ISERROR(VLOOKUP($J678,Zoznamy!$L$4:$M$7,2,FALSE)),"",VLOOKUP($J678,Zoznamy!$L$4:$M$7,2,FALSE))</f>
        <v/>
      </c>
      <c r="M678" s="24" t="str">
        <f t="shared" si="11"/>
        <v/>
      </c>
      <c r="N678" s="72" t="str">
        <f>IF(C678="nie",VLOOKUP(B678,Zoznamy!$R$4:$Z$17,9, FALSE),"Vlož hodnotu emisií")</f>
        <v>Vlož hodnotu emisií</v>
      </c>
      <c r="O678" s="123" t="str">
        <f>IF(ISERROR(VLOOKUP($E678,Zoznamy!$T$4:$Y$44,5,FALSE)),"",VLOOKUP($E678,Zoznamy!$T$4:$Y$44,5,FALSE))</f>
        <v/>
      </c>
      <c r="P678" s="32" t="str">
        <f>IF(ISERROR(VLOOKUP($E678,Zoznamy!$T$4:$Y$44,6,FALSE)),"",VLOOKUP($E678,Zoznamy!$T$4:$Y$44,6,FALSE))</f>
        <v/>
      </c>
    </row>
    <row r="679" spans="1:16" x14ac:dyDescent="0.25">
      <c r="A679" s="12"/>
      <c r="B679" s="18" t="s">
        <v>1119</v>
      </c>
      <c r="C679" s="32" t="s">
        <v>1185</v>
      </c>
      <c r="D679" s="14" t="str">
        <f>IF(ISERROR(VLOOKUP($B679,Zoznamy!$R$4:$S$16,2,FALSE)),"",VLOOKUP($B679,Zoznamy!$R$4:$S$16,2,FALSE))</f>
        <v/>
      </c>
      <c r="E679" s="18" t="s">
        <v>1187</v>
      </c>
      <c r="F679" s="18" t="s">
        <v>1259</v>
      </c>
      <c r="G679" s="12" t="s">
        <v>1153</v>
      </c>
      <c r="H679" s="12" t="s">
        <v>1153</v>
      </c>
      <c r="I679" s="24"/>
      <c r="J679" s="24" t="s">
        <v>1156</v>
      </c>
      <c r="K679" s="77" t="str">
        <f>IF(ISERROR(VLOOKUP($B679&amp;" "&amp;$L679,Zoznamy!$AB$4:$AC$16,2,FALSE)),"",VLOOKUP($B679&amp;" "&amp;$L679,Zoznamy!$AB$4:$AC$16,2,FALSE))</f>
        <v/>
      </c>
      <c r="L679" s="24" t="str">
        <f>IF(ISERROR(VLOOKUP($J679,Zoznamy!$L$4:$M$7,2,FALSE)),"",VLOOKUP($J679,Zoznamy!$L$4:$M$7,2,FALSE))</f>
        <v/>
      </c>
      <c r="M679" s="24" t="str">
        <f t="shared" si="11"/>
        <v/>
      </c>
      <c r="N679" s="72" t="str">
        <f>IF(C679="nie",VLOOKUP(B679,Zoznamy!$R$4:$Z$17,9, FALSE),"Vlož hodnotu emisií")</f>
        <v>Vlož hodnotu emisií</v>
      </c>
      <c r="O679" s="123" t="str">
        <f>IF(ISERROR(VLOOKUP($E679,Zoznamy!$T$4:$Y$44,5,FALSE)),"",VLOOKUP($E679,Zoznamy!$T$4:$Y$44,5,FALSE))</f>
        <v/>
      </c>
      <c r="P679" s="32" t="str">
        <f>IF(ISERROR(VLOOKUP($E679,Zoznamy!$T$4:$Y$44,6,FALSE)),"",VLOOKUP($E679,Zoznamy!$T$4:$Y$44,6,FALSE))</f>
        <v/>
      </c>
    </row>
    <row r="680" spans="1:16" x14ac:dyDescent="0.25">
      <c r="A680" s="12"/>
      <c r="B680" s="18" t="s">
        <v>1119</v>
      </c>
      <c r="C680" s="32" t="s">
        <v>1185</v>
      </c>
      <c r="D680" s="14" t="str">
        <f>IF(ISERROR(VLOOKUP($B680,Zoznamy!$R$4:$S$16,2,FALSE)),"",VLOOKUP($B680,Zoznamy!$R$4:$S$16,2,FALSE))</f>
        <v/>
      </c>
      <c r="E680" s="18" t="s">
        <v>1187</v>
      </c>
      <c r="F680" s="18" t="s">
        <v>1259</v>
      </c>
      <c r="G680" s="12" t="s">
        <v>1153</v>
      </c>
      <c r="H680" s="12" t="s">
        <v>1153</v>
      </c>
      <c r="I680" s="24"/>
      <c r="J680" s="24" t="s">
        <v>1156</v>
      </c>
      <c r="K680" s="77" t="str">
        <f>IF(ISERROR(VLOOKUP($B680&amp;" "&amp;$L680,Zoznamy!$AB$4:$AC$16,2,FALSE)),"",VLOOKUP($B680&amp;" "&amp;$L680,Zoznamy!$AB$4:$AC$16,2,FALSE))</f>
        <v/>
      </c>
      <c r="L680" s="24" t="str">
        <f>IF(ISERROR(VLOOKUP($J680,Zoznamy!$L$4:$M$7,2,FALSE)),"",VLOOKUP($J680,Zoznamy!$L$4:$M$7,2,FALSE))</f>
        <v/>
      </c>
      <c r="M680" s="24" t="str">
        <f t="shared" si="11"/>
        <v/>
      </c>
      <c r="N680" s="72" t="str">
        <f>IF(C680="nie",VLOOKUP(B680,Zoznamy!$R$4:$Z$17,9, FALSE),"Vlož hodnotu emisií")</f>
        <v>Vlož hodnotu emisií</v>
      </c>
      <c r="O680" s="123" t="str">
        <f>IF(ISERROR(VLOOKUP($E680,Zoznamy!$T$4:$Y$44,5,FALSE)),"",VLOOKUP($E680,Zoznamy!$T$4:$Y$44,5,FALSE))</f>
        <v/>
      </c>
      <c r="P680" s="32" t="str">
        <f>IF(ISERROR(VLOOKUP($E680,Zoznamy!$T$4:$Y$44,6,FALSE)),"",VLOOKUP($E680,Zoznamy!$T$4:$Y$44,6,FALSE))</f>
        <v/>
      </c>
    </row>
    <row r="681" spans="1:16" x14ac:dyDescent="0.25">
      <c r="A681" s="12"/>
      <c r="B681" s="18" t="s">
        <v>1119</v>
      </c>
      <c r="C681" s="32" t="s">
        <v>1185</v>
      </c>
      <c r="D681" s="14" t="str">
        <f>IF(ISERROR(VLOOKUP($B681,Zoznamy!$R$4:$S$16,2,FALSE)),"",VLOOKUP($B681,Zoznamy!$R$4:$S$16,2,FALSE))</f>
        <v/>
      </c>
      <c r="E681" s="18" t="s">
        <v>1187</v>
      </c>
      <c r="F681" s="18" t="s">
        <v>1259</v>
      </c>
      <c r="G681" s="12" t="s">
        <v>1153</v>
      </c>
      <c r="H681" s="12" t="s">
        <v>1153</v>
      </c>
      <c r="I681" s="24"/>
      <c r="J681" s="24" t="s">
        <v>1156</v>
      </c>
      <c r="K681" s="77" t="str">
        <f>IF(ISERROR(VLOOKUP($B681&amp;" "&amp;$L681,Zoznamy!$AB$4:$AC$16,2,FALSE)),"",VLOOKUP($B681&amp;" "&amp;$L681,Zoznamy!$AB$4:$AC$16,2,FALSE))</f>
        <v/>
      </c>
      <c r="L681" s="24" t="str">
        <f>IF(ISERROR(VLOOKUP($J681,Zoznamy!$L$4:$M$7,2,FALSE)),"",VLOOKUP($J681,Zoznamy!$L$4:$M$7,2,FALSE))</f>
        <v/>
      </c>
      <c r="M681" s="24" t="str">
        <f t="shared" si="11"/>
        <v/>
      </c>
      <c r="N681" s="72" t="str">
        <f>IF(C681="nie",VLOOKUP(B681,Zoznamy!$R$4:$Z$17,9, FALSE),"Vlož hodnotu emisií")</f>
        <v>Vlož hodnotu emisií</v>
      </c>
      <c r="O681" s="123" t="str">
        <f>IF(ISERROR(VLOOKUP($E681,Zoznamy!$T$4:$Y$44,5,FALSE)),"",VLOOKUP($E681,Zoznamy!$T$4:$Y$44,5,FALSE))</f>
        <v/>
      </c>
      <c r="P681" s="32" t="str">
        <f>IF(ISERROR(VLOOKUP($E681,Zoznamy!$T$4:$Y$44,6,FALSE)),"",VLOOKUP($E681,Zoznamy!$T$4:$Y$44,6,FALSE))</f>
        <v/>
      </c>
    </row>
    <row r="682" spans="1:16" x14ac:dyDescent="0.25">
      <c r="A682" s="12"/>
      <c r="B682" s="18" t="s">
        <v>1119</v>
      </c>
      <c r="C682" s="32" t="s">
        <v>1185</v>
      </c>
      <c r="D682" s="14" t="str">
        <f>IF(ISERROR(VLOOKUP($B682,Zoznamy!$R$4:$S$16,2,FALSE)),"",VLOOKUP($B682,Zoznamy!$R$4:$S$16,2,FALSE))</f>
        <v/>
      </c>
      <c r="E682" s="18" t="s">
        <v>1187</v>
      </c>
      <c r="F682" s="18" t="s">
        <v>1259</v>
      </c>
      <c r="G682" s="12" t="s">
        <v>1153</v>
      </c>
      <c r="H682" s="12" t="s">
        <v>1153</v>
      </c>
      <c r="I682" s="24"/>
      <c r="J682" s="24" t="s">
        <v>1156</v>
      </c>
      <c r="K682" s="77" t="str">
        <f>IF(ISERROR(VLOOKUP($B682&amp;" "&amp;$L682,Zoznamy!$AB$4:$AC$16,2,FALSE)),"",VLOOKUP($B682&amp;" "&amp;$L682,Zoznamy!$AB$4:$AC$16,2,FALSE))</f>
        <v/>
      </c>
      <c r="L682" s="24" t="str">
        <f>IF(ISERROR(VLOOKUP($J682,Zoznamy!$L$4:$M$7,2,FALSE)),"",VLOOKUP($J682,Zoznamy!$L$4:$M$7,2,FALSE))</f>
        <v/>
      </c>
      <c r="M682" s="24" t="str">
        <f t="shared" si="11"/>
        <v/>
      </c>
      <c r="N682" s="72" t="str">
        <f>IF(C682="nie",VLOOKUP(B682,Zoznamy!$R$4:$Z$17,9, FALSE),"Vlož hodnotu emisií")</f>
        <v>Vlož hodnotu emisií</v>
      </c>
      <c r="O682" s="123" t="str">
        <f>IF(ISERROR(VLOOKUP($E682,Zoznamy!$T$4:$Y$44,5,FALSE)),"",VLOOKUP($E682,Zoznamy!$T$4:$Y$44,5,FALSE))</f>
        <v/>
      </c>
      <c r="P682" s="32" t="str">
        <f>IF(ISERROR(VLOOKUP($E682,Zoznamy!$T$4:$Y$44,6,FALSE)),"",VLOOKUP($E682,Zoznamy!$T$4:$Y$44,6,FALSE))</f>
        <v/>
      </c>
    </row>
    <row r="683" spans="1:16" x14ac:dyDescent="0.25">
      <c r="A683" s="12"/>
      <c r="B683" s="18" t="s">
        <v>1119</v>
      </c>
      <c r="C683" s="32" t="s">
        <v>1185</v>
      </c>
      <c r="D683" s="14" t="str">
        <f>IF(ISERROR(VLOOKUP($B683,Zoznamy!$R$4:$S$16,2,FALSE)),"",VLOOKUP($B683,Zoznamy!$R$4:$S$16,2,FALSE))</f>
        <v/>
      </c>
      <c r="E683" s="18" t="s">
        <v>1187</v>
      </c>
      <c r="F683" s="18" t="s">
        <v>1259</v>
      </c>
      <c r="G683" s="12" t="s">
        <v>1153</v>
      </c>
      <c r="H683" s="12" t="s">
        <v>1153</v>
      </c>
      <c r="I683" s="24"/>
      <c r="J683" s="24" t="s">
        <v>1156</v>
      </c>
      <c r="K683" s="77" t="str">
        <f>IF(ISERROR(VLOOKUP($B683&amp;" "&amp;$L683,Zoznamy!$AB$4:$AC$16,2,FALSE)),"",VLOOKUP($B683&amp;" "&amp;$L683,Zoznamy!$AB$4:$AC$16,2,FALSE))</f>
        <v/>
      </c>
      <c r="L683" s="24" t="str">
        <f>IF(ISERROR(VLOOKUP($J683,Zoznamy!$L$4:$M$7,2,FALSE)),"",VLOOKUP($J683,Zoznamy!$L$4:$M$7,2,FALSE))</f>
        <v/>
      </c>
      <c r="M683" s="24" t="str">
        <f t="shared" si="11"/>
        <v/>
      </c>
      <c r="N683" s="72" t="str">
        <f>IF(C683="nie",VLOOKUP(B683,Zoznamy!$R$4:$Z$17,9, FALSE),"Vlož hodnotu emisií")</f>
        <v>Vlož hodnotu emisií</v>
      </c>
      <c r="O683" s="123" t="str">
        <f>IF(ISERROR(VLOOKUP($E683,Zoznamy!$T$4:$Y$44,5,FALSE)),"",VLOOKUP($E683,Zoznamy!$T$4:$Y$44,5,FALSE))</f>
        <v/>
      </c>
      <c r="P683" s="32" t="str">
        <f>IF(ISERROR(VLOOKUP($E683,Zoznamy!$T$4:$Y$44,6,FALSE)),"",VLOOKUP($E683,Zoznamy!$T$4:$Y$44,6,FALSE))</f>
        <v/>
      </c>
    </row>
    <row r="684" spans="1:16" x14ac:dyDescent="0.25">
      <c r="A684" s="12"/>
      <c r="B684" s="18" t="s">
        <v>1119</v>
      </c>
      <c r="C684" s="32" t="s">
        <v>1185</v>
      </c>
      <c r="D684" s="14" t="str">
        <f>IF(ISERROR(VLOOKUP($B684,Zoznamy!$R$4:$S$16,2,FALSE)),"",VLOOKUP($B684,Zoznamy!$R$4:$S$16,2,FALSE))</f>
        <v/>
      </c>
      <c r="E684" s="18" t="s">
        <v>1187</v>
      </c>
      <c r="F684" s="18" t="s">
        <v>1259</v>
      </c>
      <c r="G684" s="12" t="s">
        <v>1153</v>
      </c>
      <c r="H684" s="12" t="s">
        <v>1153</v>
      </c>
      <c r="I684" s="24"/>
      <c r="J684" s="24" t="s">
        <v>1156</v>
      </c>
      <c r="K684" s="77" t="str">
        <f>IF(ISERROR(VLOOKUP($B684&amp;" "&amp;$L684,Zoznamy!$AB$4:$AC$16,2,FALSE)),"",VLOOKUP($B684&amp;" "&amp;$L684,Zoznamy!$AB$4:$AC$16,2,FALSE))</f>
        <v/>
      </c>
      <c r="L684" s="24" t="str">
        <f>IF(ISERROR(VLOOKUP($J684,Zoznamy!$L$4:$M$7,2,FALSE)),"",VLOOKUP($J684,Zoznamy!$L$4:$M$7,2,FALSE))</f>
        <v/>
      </c>
      <c r="M684" s="24" t="str">
        <f t="shared" si="11"/>
        <v/>
      </c>
      <c r="N684" s="72" t="str">
        <f>IF(C684="nie",VLOOKUP(B684,Zoznamy!$R$4:$Z$17,9, FALSE),"Vlož hodnotu emisií")</f>
        <v>Vlož hodnotu emisií</v>
      </c>
      <c r="O684" s="123" t="str">
        <f>IF(ISERROR(VLOOKUP($E684,Zoznamy!$T$4:$Y$44,5,FALSE)),"",VLOOKUP($E684,Zoznamy!$T$4:$Y$44,5,FALSE))</f>
        <v/>
      </c>
      <c r="P684" s="32" t="str">
        <f>IF(ISERROR(VLOOKUP($E684,Zoznamy!$T$4:$Y$44,6,FALSE)),"",VLOOKUP($E684,Zoznamy!$T$4:$Y$44,6,FALSE))</f>
        <v/>
      </c>
    </row>
    <row r="685" spans="1:16" x14ac:dyDescent="0.25">
      <c r="A685" s="12"/>
      <c r="B685" s="18" t="s">
        <v>1119</v>
      </c>
      <c r="C685" s="32" t="s">
        <v>1185</v>
      </c>
      <c r="D685" s="14" t="str">
        <f>IF(ISERROR(VLOOKUP($B685,Zoznamy!$R$4:$S$16,2,FALSE)),"",VLOOKUP($B685,Zoznamy!$R$4:$S$16,2,FALSE))</f>
        <v/>
      </c>
      <c r="E685" s="18" t="s">
        <v>1187</v>
      </c>
      <c r="F685" s="18" t="s">
        <v>1259</v>
      </c>
      <c r="G685" s="12" t="s">
        <v>1153</v>
      </c>
      <c r="H685" s="12" t="s">
        <v>1153</v>
      </c>
      <c r="I685" s="24"/>
      <c r="J685" s="24" t="s">
        <v>1156</v>
      </c>
      <c r="K685" s="77" t="str">
        <f>IF(ISERROR(VLOOKUP($B685&amp;" "&amp;$L685,Zoznamy!$AB$4:$AC$16,2,FALSE)),"",VLOOKUP($B685&amp;" "&amp;$L685,Zoznamy!$AB$4:$AC$16,2,FALSE))</f>
        <v/>
      </c>
      <c r="L685" s="24" t="str">
        <f>IF(ISERROR(VLOOKUP($J685,Zoznamy!$L$4:$M$7,2,FALSE)),"",VLOOKUP($J685,Zoznamy!$L$4:$M$7,2,FALSE))</f>
        <v/>
      </c>
      <c r="M685" s="24" t="str">
        <f t="shared" si="11"/>
        <v/>
      </c>
      <c r="N685" s="72" t="str">
        <f>IF(C685="nie",VLOOKUP(B685,Zoznamy!$R$4:$Z$17,9, FALSE),"Vlož hodnotu emisií")</f>
        <v>Vlož hodnotu emisií</v>
      </c>
      <c r="O685" s="123" t="str">
        <f>IF(ISERROR(VLOOKUP($E685,Zoznamy!$T$4:$Y$44,5,FALSE)),"",VLOOKUP($E685,Zoznamy!$T$4:$Y$44,5,FALSE))</f>
        <v/>
      </c>
      <c r="P685" s="32" t="str">
        <f>IF(ISERROR(VLOOKUP($E685,Zoznamy!$T$4:$Y$44,6,FALSE)),"",VLOOKUP($E685,Zoznamy!$T$4:$Y$44,6,FALSE))</f>
        <v/>
      </c>
    </row>
    <row r="686" spans="1:16" x14ac:dyDescent="0.25">
      <c r="A686" s="12"/>
      <c r="B686" s="18" t="s">
        <v>1119</v>
      </c>
      <c r="C686" s="32" t="s">
        <v>1185</v>
      </c>
      <c r="D686" s="14" t="str">
        <f>IF(ISERROR(VLOOKUP($B686,Zoznamy!$R$4:$S$16,2,FALSE)),"",VLOOKUP($B686,Zoznamy!$R$4:$S$16,2,FALSE))</f>
        <v/>
      </c>
      <c r="E686" s="18" t="s">
        <v>1187</v>
      </c>
      <c r="F686" s="18" t="s">
        <v>1259</v>
      </c>
      <c r="G686" s="12" t="s">
        <v>1153</v>
      </c>
      <c r="H686" s="12" t="s">
        <v>1153</v>
      </c>
      <c r="I686" s="24"/>
      <c r="J686" s="24" t="s">
        <v>1156</v>
      </c>
      <c r="K686" s="77" t="str">
        <f>IF(ISERROR(VLOOKUP($B686&amp;" "&amp;$L686,Zoznamy!$AB$4:$AC$16,2,FALSE)),"",VLOOKUP($B686&amp;" "&amp;$L686,Zoznamy!$AB$4:$AC$16,2,FALSE))</f>
        <v/>
      </c>
      <c r="L686" s="24" t="str">
        <f>IF(ISERROR(VLOOKUP($J686,Zoznamy!$L$4:$M$7,2,FALSE)),"",VLOOKUP($J686,Zoznamy!$L$4:$M$7,2,FALSE))</f>
        <v/>
      </c>
      <c r="M686" s="24" t="str">
        <f t="shared" si="11"/>
        <v/>
      </c>
      <c r="N686" s="72" t="str">
        <f>IF(C686="nie",VLOOKUP(B686,Zoznamy!$R$4:$Z$17,9, FALSE),"Vlož hodnotu emisií")</f>
        <v>Vlož hodnotu emisií</v>
      </c>
      <c r="O686" s="123" t="str">
        <f>IF(ISERROR(VLOOKUP($E686,Zoznamy!$T$4:$Y$44,5,FALSE)),"",VLOOKUP($E686,Zoznamy!$T$4:$Y$44,5,FALSE))</f>
        <v/>
      </c>
      <c r="P686" s="32" t="str">
        <f>IF(ISERROR(VLOOKUP($E686,Zoznamy!$T$4:$Y$44,6,FALSE)),"",VLOOKUP($E686,Zoznamy!$T$4:$Y$44,6,FALSE))</f>
        <v/>
      </c>
    </row>
    <row r="687" spans="1:16" x14ac:dyDescent="0.25">
      <c r="A687" s="12"/>
      <c r="B687" s="18" t="s">
        <v>1119</v>
      </c>
      <c r="C687" s="32" t="s">
        <v>1185</v>
      </c>
      <c r="D687" s="14" t="str">
        <f>IF(ISERROR(VLOOKUP($B687,Zoznamy!$R$4:$S$16,2,FALSE)),"",VLOOKUP($B687,Zoznamy!$R$4:$S$16,2,FALSE))</f>
        <v/>
      </c>
      <c r="E687" s="18" t="s">
        <v>1187</v>
      </c>
      <c r="F687" s="18" t="s">
        <v>1259</v>
      </c>
      <c r="G687" s="12" t="s">
        <v>1153</v>
      </c>
      <c r="H687" s="12" t="s">
        <v>1153</v>
      </c>
      <c r="I687" s="24"/>
      <c r="J687" s="24" t="s">
        <v>1156</v>
      </c>
      <c r="K687" s="77" t="str">
        <f>IF(ISERROR(VLOOKUP($B687&amp;" "&amp;$L687,Zoznamy!$AB$4:$AC$16,2,FALSE)),"",VLOOKUP($B687&amp;" "&amp;$L687,Zoznamy!$AB$4:$AC$16,2,FALSE))</f>
        <v/>
      </c>
      <c r="L687" s="24" t="str">
        <f>IF(ISERROR(VLOOKUP($J687,Zoznamy!$L$4:$M$7,2,FALSE)),"",VLOOKUP($J687,Zoznamy!$L$4:$M$7,2,FALSE))</f>
        <v/>
      </c>
      <c r="M687" s="24" t="str">
        <f t="shared" si="11"/>
        <v/>
      </c>
      <c r="N687" s="72" t="str">
        <f>IF(C687="nie",VLOOKUP(B687,Zoznamy!$R$4:$Z$17,9, FALSE),"Vlož hodnotu emisií")</f>
        <v>Vlož hodnotu emisií</v>
      </c>
      <c r="O687" s="123" t="str">
        <f>IF(ISERROR(VLOOKUP($E687,Zoznamy!$T$4:$Y$44,5,FALSE)),"",VLOOKUP($E687,Zoznamy!$T$4:$Y$44,5,FALSE))</f>
        <v/>
      </c>
      <c r="P687" s="32" t="str">
        <f>IF(ISERROR(VLOOKUP($E687,Zoznamy!$T$4:$Y$44,6,FALSE)),"",VLOOKUP($E687,Zoznamy!$T$4:$Y$44,6,FALSE))</f>
        <v/>
      </c>
    </row>
    <row r="688" spans="1:16" x14ac:dyDescent="0.25">
      <c r="A688" s="12"/>
      <c r="B688" s="18" t="s">
        <v>1119</v>
      </c>
      <c r="C688" s="32" t="s">
        <v>1185</v>
      </c>
      <c r="D688" s="14" t="str">
        <f>IF(ISERROR(VLOOKUP($B688,Zoznamy!$R$4:$S$16,2,FALSE)),"",VLOOKUP($B688,Zoznamy!$R$4:$S$16,2,FALSE))</f>
        <v/>
      </c>
      <c r="E688" s="18" t="s">
        <v>1187</v>
      </c>
      <c r="F688" s="18" t="s">
        <v>1259</v>
      </c>
      <c r="G688" s="12" t="s">
        <v>1153</v>
      </c>
      <c r="H688" s="12" t="s">
        <v>1153</v>
      </c>
      <c r="I688" s="24"/>
      <c r="J688" s="24" t="s">
        <v>1156</v>
      </c>
      <c r="K688" s="77" t="str">
        <f>IF(ISERROR(VLOOKUP($B688&amp;" "&amp;$L688,Zoznamy!$AB$4:$AC$16,2,FALSE)),"",VLOOKUP($B688&amp;" "&amp;$L688,Zoznamy!$AB$4:$AC$16,2,FALSE))</f>
        <v/>
      </c>
      <c r="L688" s="24" t="str">
        <f>IF(ISERROR(VLOOKUP($J688,Zoznamy!$L$4:$M$7,2,FALSE)),"",VLOOKUP($J688,Zoznamy!$L$4:$M$7,2,FALSE))</f>
        <v/>
      </c>
      <c r="M688" s="24" t="str">
        <f t="shared" si="11"/>
        <v/>
      </c>
      <c r="N688" s="72" t="str">
        <f>IF(C688="nie",VLOOKUP(B688,Zoznamy!$R$4:$Z$17,9, FALSE),"Vlož hodnotu emisií")</f>
        <v>Vlož hodnotu emisií</v>
      </c>
      <c r="O688" s="123" t="str">
        <f>IF(ISERROR(VLOOKUP($E688,Zoznamy!$T$4:$Y$44,5,FALSE)),"",VLOOKUP($E688,Zoznamy!$T$4:$Y$44,5,FALSE))</f>
        <v/>
      </c>
      <c r="P688" s="32" t="str">
        <f>IF(ISERROR(VLOOKUP($E688,Zoznamy!$T$4:$Y$44,6,FALSE)),"",VLOOKUP($E688,Zoznamy!$T$4:$Y$44,6,FALSE))</f>
        <v/>
      </c>
    </row>
    <row r="689" spans="1:16" x14ac:dyDescent="0.25">
      <c r="A689" s="12"/>
      <c r="B689" s="18" t="s">
        <v>1119</v>
      </c>
      <c r="C689" s="32" t="s">
        <v>1185</v>
      </c>
      <c r="D689" s="14" t="str">
        <f>IF(ISERROR(VLOOKUP($B689,Zoznamy!$R$4:$S$16,2,FALSE)),"",VLOOKUP($B689,Zoznamy!$R$4:$S$16,2,FALSE))</f>
        <v/>
      </c>
      <c r="E689" s="18" t="s">
        <v>1187</v>
      </c>
      <c r="F689" s="18" t="s">
        <v>1259</v>
      </c>
      <c r="G689" s="12" t="s">
        <v>1153</v>
      </c>
      <c r="H689" s="12" t="s">
        <v>1153</v>
      </c>
      <c r="I689" s="24"/>
      <c r="J689" s="24" t="s">
        <v>1156</v>
      </c>
      <c r="K689" s="77" t="str">
        <f>IF(ISERROR(VLOOKUP($B689&amp;" "&amp;$L689,Zoznamy!$AB$4:$AC$16,2,FALSE)),"",VLOOKUP($B689&amp;" "&amp;$L689,Zoznamy!$AB$4:$AC$16,2,FALSE))</f>
        <v/>
      </c>
      <c r="L689" s="24" t="str">
        <f>IF(ISERROR(VLOOKUP($J689,Zoznamy!$L$4:$M$7,2,FALSE)),"",VLOOKUP($J689,Zoznamy!$L$4:$M$7,2,FALSE))</f>
        <v/>
      </c>
      <c r="M689" s="24" t="str">
        <f t="shared" si="11"/>
        <v/>
      </c>
      <c r="N689" s="72" t="str">
        <f>IF(C689="nie",VLOOKUP(B689,Zoznamy!$R$4:$Z$17,9, FALSE),"Vlož hodnotu emisií")</f>
        <v>Vlož hodnotu emisií</v>
      </c>
      <c r="O689" s="123" t="str">
        <f>IF(ISERROR(VLOOKUP($E689,Zoznamy!$T$4:$Y$44,5,FALSE)),"",VLOOKUP($E689,Zoznamy!$T$4:$Y$44,5,FALSE))</f>
        <v/>
      </c>
      <c r="P689" s="32" t="str">
        <f>IF(ISERROR(VLOOKUP($E689,Zoznamy!$T$4:$Y$44,6,FALSE)),"",VLOOKUP($E689,Zoznamy!$T$4:$Y$44,6,FALSE))</f>
        <v/>
      </c>
    </row>
    <row r="690" spans="1:16" x14ac:dyDescent="0.25">
      <c r="A690" s="12"/>
      <c r="B690" s="18" t="s">
        <v>1119</v>
      </c>
      <c r="C690" s="32" t="s">
        <v>1185</v>
      </c>
      <c r="D690" s="14" t="str">
        <f>IF(ISERROR(VLOOKUP($B690,Zoznamy!$R$4:$S$16,2,FALSE)),"",VLOOKUP($B690,Zoznamy!$R$4:$S$16,2,FALSE))</f>
        <v/>
      </c>
      <c r="E690" s="18" t="s">
        <v>1187</v>
      </c>
      <c r="F690" s="18" t="s">
        <v>1259</v>
      </c>
      <c r="G690" s="12" t="s">
        <v>1153</v>
      </c>
      <c r="H690" s="12" t="s">
        <v>1153</v>
      </c>
      <c r="I690" s="24"/>
      <c r="J690" s="24" t="s">
        <v>1156</v>
      </c>
      <c r="K690" s="77" t="str">
        <f>IF(ISERROR(VLOOKUP($B690&amp;" "&amp;$L690,Zoznamy!$AB$4:$AC$16,2,FALSE)),"",VLOOKUP($B690&amp;" "&amp;$L690,Zoznamy!$AB$4:$AC$16,2,FALSE))</f>
        <v/>
      </c>
      <c r="L690" s="24" t="str">
        <f>IF(ISERROR(VLOOKUP($J690,Zoznamy!$L$4:$M$7,2,FALSE)),"",VLOOKUP($J690,Zoznamy!$L$4:$M$7,2,FALSE))</f>
        <v/>
      </c>
      <c r="M690" s="24" t="str">
        <f t="shared" si="11"/>
        <v/>
      </c>
      <c r="N690" s="72" t="str">
        <f>IF(C690="nie",VLOOKUP(B690,Zoznamy!$R$4:$Z$17,9, FALSE),"Vlož hodnotu emisií")</f>
        <v>Vlož hodnotu emisií</v>
      </c>
      <c r="O690" s="123" t="str">
        <f>IF(ISERROR(VLOOKUP($E690,Zoznamy!$T$4:$Y$44,5,FALSE)),"",VLOOKUP($E690,Zoznamy!$T$4:$Y$44,5,FALSE))</f>
        <v/>
      </c>
      <c r="P690" s="32" t="str">
        <f>IF(ISERROR(VLOOKUP($E690,Zoznamy!$T$4:$Y$44,6,FALSE)),"",VLOOKUP($E690,Zoznamy!$T$4:$Y$44,6,FALSE))</f>
        <v/>
      </c>
    </row>
    <row r="691" spans="1:16" x14ac:dyDescent="0.25">
      <c r="A691" s="12"/>
      <c r="B691" s="18" t="s">
        <v>1119</v>
      </c>
      <c r="C691" s="32" t="s">
        <v>1185</v>
      </c>
      <c r="D691" s="14" t="str">
        <f>IF(ISERROR(VLOOKUP($B691,Zoznamy!$R$4:$S$16,2,FALSE)),"",VLOOKUP($B691,Zoznamy!$R$4:$S$16,2,FALSE))</f>
        <v/>
      </c>
      <c r="E691" s="18" t="s">
        <v>1187</v>
      </c>
      <c r="F691" s="18" t="s">
        <v>1259</v>
      </c>
      <c r="G691" s="12" t="s">
        <v>1153</v>
      </c>
      <c r="H691" s="12" t="s">
        <v>1153</v>
      </c>
      <c r="I691" s="24"/>
      <c r="J691" s="24" t="s">
        <v>1156</v>
      </c>
      <c r="K691" s="77" t="str">
        <f>IF(ISERROR(VLOOKUP($B691&amp;" "&amp;$L691,Zoznamy!$AB$4:$AC$16,2,FALSE)),"",VLOOKUP($B691&amp;" "&amp;$L691,Zoznamy!$AB$4:$AC$16,2,FALSE))</f>
        <v/>
      </c>
      <c r="L691" s="24" t="str">
        <f>IF(ISERROR(VLOOKUP($J691,Zoznamy!$L$4:$M$7,2,FALSE)),"",VLOOKUP($J691,Zoznamy!$L$4:$M$7,2,FALSE))</f>
        <v/>
      </c>
      <c r="M691" s="24" t="str">
        <f t="shared" si="11"/>
        <v/>
      </c>
      <c r="N691" s="72" t="str">
        <f>IF(C691="nie",VLOOKUP(B691,Zoznamy!$R$4:$Z$17,9, FALSE),"Vlož hodnotu emisií")</f>
        <v>Vlož hodnotu emisií</v>
      </c>
      <c r="O691" s="123" t="str">
        <f>IF(ISERROR(VLOOKUP($E691,Zoznamy!$T$4:$Y$44,5,FALSE)),"",VLOOKUP($E691,Zoznamy!$T$4:$Y$44,5,FALSE))</f>
        <v/>
      </c>
      <c r="P691" s="32" t="str">
        <f>IF(ISERROR(VLOOKUP($E691,Zoznamy!$T$4:$Y$44,6,FALSE)),"",VLOOKUP($E691,Zoznamy!$T$4:$Y$44,6,FALSE))</f>
        <v/>
      </c>
    </row>
    <row r="692" spans="1:16" x14ac:dyDescent="0.25">
      <c r="A692" s="12"/>
      <c r="B692" s="18" t="s">
        <v>1119</v>
      </c>
      <c r="C692" s="32" t="s">
        <v>1185</v>
      </c>
      <c r="D692" s="14" t="str">
        <f>IF(ISERROR(VLOOKUP($B692,Zoznamy!$R$4:$S$16,2,FALSE)),"",VLOOKUP($B692,Zoznamy!$R$4:$S$16,2,FALSE))</f>
        <v/>
      </c>
      <c r="E692" s="18" t="s">
        <v>1187</v>
      </c>
      <c r="F692" s="18" t="s">
        <v>1259</v>
      </c>
      <c r="G692" s="12" t="s">
        <v>1153</v>
      </c>
      <c r="H692" s="12" t="s">
        <v>1153</v>
      </c>
      <c r="I692" s="24"/>
      <c r="J692" s="24" t="s">
        <v>1156</v>
      </c>
      <c r="K692" s="77" t="str">
        <f>IF(ISERROR(VLOOKUP($B692&amp;" "&amp;$L692,Zoznamy!$AB$4:$AC$16,2,FALSE)),"",VLOOKUP($B692&amp;" "&amp;$L692,Zoznamy!$AB$4:$AC$16,2,FALSE))</f>
        <v/>
      </c>
      <c r="L692" s="24" t="str">
        <f>IF(ISERROR(VLOOKUP($J692,Zoznamy!$L$4:$M$7,2,FALSE)),"",VLOOKUP($J692,Zoznamy!$L$4:$M$7,2,FALSE))</f>
        <v/>
      </c>
      <c r="M692" s="24" t="str">
        <f t="shared" si="11"/>
        <v/>
      </c>
      <c r="N692" s="72" t="str">
        <f>IF(C692="nie",VLOOKUP(B692,Zoznamy!$R$4:$Z$17,9, FALSE),"Vlož hodnotu emisií")</f>
        <v>Vlož hodnotu emisií</v>
      </c>
      <c r="O692" s="123" t="str">
        <f>IF(ISERROR(VLOOKUP($E692,Zoznamy!$T$4:$Y$44,5,FALSE)),"",VLOOKUP($E692,Zoznamy!$T$4:$Y$44,5,FALSE))</f>
        <v/>
      </c>
      <c r="P692" s="32" t="str">
        <f>IF(ISERROR(VLOOKUP($E692,Zoznamy!$T$4:$Y$44,6,FALSE)),"",VLOOKUP($E692,Zoznamy!$T$4:$Y$44,6,FALSE))</f>
        <v/>
      </c>
    </row>
    <row r="693" spans="1:16" x14ac:dyDescent="0.25">
      <c r="A693" s="12"/>
      <c r="B693" s="18" t="s">
        <v>1119</v>
      </c>
      <c r="C693" s="32" t="s">
        <v>1185</v>
      </c>
      <c r="D693" s="14" t="str">
        <f>IF(ISERROR(VLOOKUP($B693,Zoznamy!$R$4:$S$16,2,FALSE)),"",VLOOKUP($B693,Zoznamy!$R$4:$S$16,2,FALSE))</f>
        <v/>
      </c>
      <c r="E693" s="18" t="s">
        <v>1187</v>
      </c>
      <c r="F693" s="18" t="s">
        <v>1259</v>
      </c>
      <c r="G693" s="12" t="s">
        <v>1153</v>
      </c>
      <c r="H693" s="12" t="s">
        <v>1153</v>
      </c>
      <c r="I693" s="24"/>
      <c r="J693" s="24" t="s">
        <v>1156</v>
      </c>
      <c r="K693" s="77" t="str">
        <f>IF(ISERROR(VLOOKUP($B693&amp;" "&amp;$L693,Zoznamy!$AB$4:$AC$16,2,FALSE)),"",VLOOKUP($B693&amp;" "&amp;$L693,Zoznamy!$AB$4:$AC$16,2,FALSE))</f>
        <v/>
      </c>
      <c r="L693" s="24" t="str">
        <f>IF(ISERROR(VLOOKUP($J693,Zoznamy!$L$4:$M$7,2,FALSE)),"",VLOOKUP($J693,Zoznamy!$L$4:$M$7,2,FALSE))</f>
        <v/>
      </c>
      <c r="M693" s="24" t="str">
        <f t="shared" si="11"/>
        <v/>
      </c>
      <c r="N693" s="72" t="str">
        <f>IF(C693="nie",VLOOKUP(B693,Zoznamy!$R$4:$Z$17,9, FALSE),"Vlož hodnotu emisií")</f>
        <v>Vlož hodnotu emisií</v>
      </c>
      <c r="O693" s="123" t="str">
        <f>IF(ISERROR(VLOOKUP($E693,Zoznamy!$T$4:$Y$44,5,FALSE)),"",VLOOKUP($E693,Zoznamy!$T$4:$Y$44,5,FALSE))</f>
        <v/>
      </c>
      <c r="P693" s="32" t="str">
        <f>IF(ISERROR(VLOOKUP($E693,Zoznamy!$T$4:$Y$44,6,FALSE)),"",VLOOKUP($E693,Zoznamy!$T$4:$Y$44,6,FALSE))</f>
        <v/>
      </c>
    </row>
    <row r="694" spans="1:16" x14ac:dyDescent="0.25">
      <c r="A694" s="12"/>
      <c r="B694" s="18" t="s">
        <v>1119</v>
      </c>
      <c r="C694" s="32" t="s">
        <v>1185</v>
      </c>
      <c r="D694" s="14" t="str">
        <f>IF(ISERROR(VLOOKUP($B694,Zoznamy!$R$4:$S$16,2,FALSE)),"",VLOOKUP($B694,Zoznamy!$R$4:$S$16,2,FALSE))</f>
        <v/>
      </c>
      <c r="E694" s="18" t="s">
        <v>1187</v>
      </c>
      <c r="F694" s="18" t="s">
        <v>1259</v>
      </c>
      <c r="G694" s="12" t="s">
        <v>1153</v>
      </c>
      <c r="H694" s="12" t="s">
        <v>1153</v>
      </c>
      <c r="I694" s="24"/>
      <c r="J694" s="24" t="s">
        <v>1156</v>
      </c>
      <c r="K694" s="77" t="str">
        <f>IF(ISERROR(VLOOKUP($B694&amp;" "&amp;$L694,Zoznamy!$AB$4:$AC$16,2,FALSE)),"",VLOOKUP($B694&amp;" "&amp;$L694,Zoznamy!$AB$4:$AC$16,2,FALSE))</f>
        <v/>
      </c>
      <c r="L694" s="24" t="str">
        <f>IF(ISERROR(VLOOKUP($J694,Zoznamy!$L$4:$M$7,2,FALSE)),"",VLOOKUP($J694,Zoznamy!$L$4:$M$7,2,FALSE))</f>
        <v/>
      </c>
      <c r="M694" s="24" t="str">
        <f t="shared" si="11"/>
        <v/>
      </c>
      <c r="N694" s="72" t="str">
        <f>IF(C694="nie",VLOOKUP(B694,Zoznamy!$R$4:$Z$17,9, FALSE),"Vlož hodnotu emisií")</f>
        <v>Vlož hodnotu emisií</v>
      </c>
      <c r="O694" s="123" t="str">
        <f>IF(ISERROR(VLOOKUP($E694,Zoznamy!$T$4:$Y$44,5,FALSE)),"",VLOOKUP($E694,Zoznamy!$T$4:$Y$44,5,FALSE))</f>
        <v/>
      </c>
      <c r="P694" s="32" t="str">
        <f>IF(ISERROR(VLOOKUP($E694,Zoznamy!$T$4:$Y$44,6,FALSE)),"",VLOOKUP($E694,Zoznamy!$T$4:$Y$44,6,FALSE))</f>
        <v/>
      </c>
    </row>
    <row r="695" spans="1:16" x14ac:dyDescent="0.25">
      <c r="A695" s="12"/>
      <c r="B695" s="18" t="s">
        <v>1119</v>
      </c>
      <c r="C695" s="32" t="s">
        <v>1185</v>
      </c>
      <c r="D695" s="14" t="str">
        <f>IF(ISERROR(VLOOKUP($B695,Zoznamy!$R$4:$S$16,2,FALSE)),"",VLOOKUP($B695,Zoznamy!$R$4:$S$16,2,FALSE))</f>
        <v/>
      </c>
      <c r="E695" s="18" t="s">
        <v>1187</v>
      </c>
      <c r="F695" s="18" t="s">
        <v>1259</v>
      </c>
      <c r="G695" s="12" t="s">
        <v>1153</v>
      </c>
      <c r="H695" s="12" t="s">
        <v>1153</v>
      </c>
      <c r="I695" s="24"/>
      <c r="J695" s="24" t="s">
        <v>1156</v>
      </c>
      <c r="K695" s="77" t="str">
        <f>IF(ISERROR(VLOOKUP($B695&amp;" "&amp;$L695,Zoznamy!$AB$4:$AC$16,2,FALSE)),"",VLOOKUP($B695&amp;" "&amp;$L695,Zoznamy!$AB$4:$AC$16,2,FALSE))</f>
        <v/>
      </c>
      <c r="L695" s="24" t="str">
        <f>IF(ISERROR(VLOOKUP($J695,Zoznamy!$L$4:$M$7,2,FALSE)),"",VLOOKUP($J695,Zoznamy!$L$4:$M$7,2,FALSE))</f>
        <v/>
      </c>
      <c r="M695" s="24" t="str">
        <f t="shared" si="11"/>
        <v/>
      </c>
      <c r="N695" s="72" t="str">
        <f>IF(C695="nie",VLOOKUP(B695,Zoznamy!$R$4:$Z$17,9, FALSE),"Vlož hodnotu emisií")</f>
        <v>Vlož hodnotu emisií</v>
      </c>
      <c r="O695" s="123" t="str">
        <f>IF(ISERROR(VLOOKUP($E695,Zoznamy!$T$4:$Y$44,5,FALSE)),"",VLOOKUP($E695,Zoznamy!$T$4:$Y$44,5,FALSE))</f>
        <v/>
      </c>
      <c r="P695" s="32" t="str">
        <f>IF(ISERROR(VLOOKUP($E695,Zoznamy!$T$4:$Y$44,6,FALSE)),"",VLOOKUP($E695,Zoznamy!$T$4:$Y$44,6,FALSE))</f>
        <v/>
      </c>
    </row>
    <row r="696" spans="1:16" x14ac:dyDescent="0.25">
      <c r="A696" s="12"/>
      <c r="B696" s="18" t="s">
        <v>1119</v>
      </c>
      <c r="C696" s="32" t="s">
        <v>1185</v>
      </c>
      <c r="D696" s="14" t="str">
        <f>IF(ISERROR(VLOOKUP($B696,Zoznamy!$R$4:$S$16,2,FALSE)),"",VLOOKUP($B696,Zoznamy!$R$4:$S$16,2,FALSE))</f>
        <v/>
      </c>
      <c r="E696" s="18" t="s">
        <v>1187</v>
      </c>
      <c r="F696" s="18" t="s">
        <v>1259</v>
      </c>
      <c r="G696" s="12" t="s">
        <v>1153</v>
      </c>
      <c r="H696" s="12" t="s">
        <v>1153</v>
      </c>
      <c r="I696" s="24"/>
      <c r="J696" s="24" t="s">
        <v>1156</v>
      </c>
      <c r="K696" s="77" t="str">
        <f>IF(ISERROR(VLOOKUP($B696&amp;" "&amp;$L696,Zoznamy!$AB$4:$AC$16,2,FALSE)),"",VLOOKUP($B696&amp;" "&amp;$L696,Zoznamy!$AB$4:$AC$16,2,FALSE))</f>
        <v/>
      </c>
      <c r="L696" s="24" t="str">
        <f>IF(ISERROR(VLOOKUP($J696,Zoznamy!$L$4:$M$7,2,FALSE)),"",VLOOKUP($J696,Zoznamy!$L$4:$M$7,2,FALSE))</f>
        <v/>
      </c>
      <c r="M696" s="24" t="str">
        <f t="shared" si="11"/>
        <v/>
      </c>
      <c r="N696" s="72" t="str">
        <f>IF(C696="nie",VLOOKUP(B696,Zoznamy!$R$4:$Z$17,9, FALSE),"Vlož hodnotu emisií")</f>
        <v>Vlož hodnotu emisií</v>
      </c>
      <c r="O696" s="123" t="str">
        <f>IF(ISERROR(VLOOKUP($E696,Zoznamy!$T$4:$Y$44,5,FALSE)),"",VLOOKUP($E696,Zoznamy!$T$4:$Y$44,5,FALSE))</f>
        <v/>
      </c>
      <c r="P696" s="32" t="str">
        <f>IF(ISERROR(VLOOKUP($E696,Zoznamy!$T$4:$Y$44,6,FALSE)),"",VLOOKUP($E696,Zoznamy!$T$4:$Y$44,6,FALSE))</f>
        <v/>
      </c>
    </row>
    <row r="697" spans="1:16" x14ac:dyDescent="0.25">
      <c r="A697" s="12"/>
      <c r="B697" s="18" t="s">
        <v>1119</v>
      </c>
      <c r="C697" s="32" t="s">
        <v>1185</v>
      </c>
      <c r="D697" s="14" t="str">
        <f>IF(ISERROR(VLOOKUP($B697,Zoznamy!$R$4:$S$16,2,FALSE)),"",VLOOKUP($B697,Zoznamy!$R$4:$S$16,2,FALSE))</f>
        <v/>
      </c>
      <c r="E697" s="18" t="s">
        <v>1187</v>
      </c>
      <c r="F697" s="18" t="s">
        <v>1259</v>
      </c>
      <c r="G697" s="12" t="s">
        <v>1153</v>
      </c>
      <c r="H697" s="12" t="s">
        <v>1153</v>
      </c>
      <c r="I697" s="24"/>
      <c r="J697" s="24" t="s">
        <v>1156</v>
      </c>
      <c r="K697" s="77" t="str">
        <f>IF(ISERROR(VLOOKUP($B697&amp;" "&amp;$L697,Zoznamy!$AB$4:$AC$16,2,FALSE)),"",VLOOKUP($B697&amp;" "&amp;$L697,Zoznamy!$AB$4:$AC$16,2,FALSE))</f>
        <v/>
      </c>
      <c r="L697" s="24" t="str">
        <f>IF(ISERROR(VLOOKUP($J697,Zoznamy!$L$4:$M$7,2,FALSE)),"",VLOOKUP($J697,Zoznamy!$L$4:$M$7,2,FALSE))</f>
        <v/>
      </c>
      <c r="M697" s="24" t="str">
        <f t="shared" si="11"/>
        <v/>
      </c>
      <c r="N697" s="72" t="str">
        <f>IF(C697="nie",VLOOKUP(B697,Zoznamy!$R$4:$Z$17,9, FALSE),"Vlož hodnotu emisií")</f>
        <v>Vlož hodnotu emisií</v>
      </c>
      <c r="O697" s="123" t="str">
        <f>IF(ISERROR(VLOOKUP($E697,Zoznamy!$T$4:$Y$44,5,FALSE)),"",VLOOKUP($E697,Zoznamy!$T$4:$Y$44,5,FALSE))</f>
        <v/>
      </c>
      <c r="P697" s="32" t="str">
        <f>IF(ISERROR(VLOOKUP($E697,Zoznamy!$T$4:$Y$44,6,FALSE)),"",VLOOKUP($E697,Zoznamy!$T$4:$Y$44,6,FALSE))</f>
        <v/>
      </c>
    </row>
    <row r="698" spans="1:16" x14ac:dyDescent="0.25">
      <c r="A698" s="12"/>
      <c r="B698" s="18" t="s">
        <v>1119</v>
      </c>
      <c r="C698" s="32" t="s">
        <v>1185</v>
      </c>
      <c r="D698" s="14" t="str">
        <f>IF(ISERROR(VLOOKUP($B698,Zoznamy!$R$4:$S$16,2,FALSE)),"",VLOOKUP($B698,Zoznamy!$R$4:$S$16,2,FALSE))</f>
        <v/>
      </c>
      <c r="E698" s="18" t="s">
        <v>1187</v>
      </c>
      <c r="F698" s="18" t="s">
        <v>1259</v>
      </c>
      <c r="G698" s="12" t="s">
        <v>1153</v>
      </c>
      <c r="H698" s="12" t="s">
        <v>1153</v>
      </c>
      <c r="I698" s="24"/>
      <c r="J698" s="24" t="s">
        <v>1156</v>
      </c>
      <c r="K698" s="77" t="str">
        <f>IF(ISERROR(VLOOKUP($B698&amp;" "&amp;$L698,Zoznamy!$AB$4:$AC$16,2,FALSE)),"",VLOOKUP($B698&amp;" "&amp;$L698,Zoznamy!$AB$4:$AC$16,2,FALSE))</f>
        <v/>
      </c>
      <c r="L698" s="24" t="str">
        <f>IF(ISERROR(VLOOKUP($J698,Zoznamy!$L$4:$M$7,2,FALSE)),"",VLOOKUP($J698,Zoznamy!$L$4:$M$7,2,FALSE))</f>
        <v/>
      </c>
      <c r="M698" s="24" t="str">
        <f t="shared" si="11"/>
        <v/>
      </c>
      <c r="N698" s="72" t="str">
        <f>IF(C698="nie",VLOOKUP(B698,Zoznamy!$R$4:$Z$17,9, FALSE),"Vlož hodnotu emisií")</f>
        <v>Vlož hodnotu emisií</v>
      </c>
      <c r="O698" s="123" t="str">
        <f>IF(ISERROR(VLOOKUP($E698,Zoznamy!$T$4:$Y$44,5,FALSE)),"",VLOOKUP($E698,Zoznamy!$T$4:$Y$44,5,FALSE))</f>
        <v/>
      </c>
      <c r="P698" s="32" t="str">
        <f>IF(ISERROR(VLOOKUP($E698,Zoznamy!$T$4:$Y$44,6,FALSE)),"",VLOOKUP($E698,Zoznamy!$T$4:$Y$44,6,FALSE))</f>
        <v/>
      </c>
    </row>
    <row r="699" spans="1:16" x14ac:dyDescent="0.25">
      <c r="A699" s="12"/>
      <c r="B699" s="18" t="s">
        <v>1119</v>
      </c>
      <c r="C699" s="32" t="s">
        <v>1185</v>
      </c>
      <c r="D699" s="14" t="str">
        <f>IF(ISERROR(VLOOKUP($B699,Zoznamy!$R$4:$S$16,2,FALSE)),"",VLOOKUP($B699,Zoznamy!$R$4:$S$16,2,FALSE))</f>
        <v/>
      </c>
      <c r="E699" s="18" t="s">
        <v>1187</v>
      </c>
      <c r="F699" s="18" t="s">
        <v>1259</v>
      </c>
      <c r="G699" s="12" t="s">
        <v>1153</v>
      </c>
      <c r="H699" s="12" t="s">
        <v>1153</v>
      </c>
      <c r="I699" s="24"/>
      <c r="J699" s="24" t="s">
        <v>1156</v>
      </c>
      <c r="K699" s="77" t="str">
        <f>IF(ISERROR(VLOOKUP($B699&amp;" "&amp;$L699,Zoznamy!$AB$4:$AC$16,2,FALSE)),"",VLOOKUP($B699&amp;" "&amp;$L699,Zoznamy!$AB$4:$AC$16,2,FALSE))</f>
        <v/>
      </c>
      <c r="L699" s="24" t="str">
        <f>IF(ISERROR(VLOOKUP($J699,Zoznamy!$L$4:$M$7,2,FALSE)),"",VLOOKUP($J699,Zoznamy!$L$4:$M$7,2,FALSE))</f>
        <v/>
      </c>
      <c r="M699" s="24" t="str">
        <f t="shared" si="11"/>
        <v/>
      </c>
      <c r="N699" s="72" t="str">
        <f>IF(C699="nie",VLOOKUP(B699,Zoznamy!$R$4:$Z$17,9, FALSE),"Vlož hodnotu emisií")</f>
        <v>Vlož hodnotu emisií</v>
      </c>
      <c r="O699" s="123" t="str">
        <f>IF(ISERROR(VLOOKUP($E699,Zoznamy!$T$4:$Y$44,5,FALSE)),"",VLOOKUP($E699,Zoznamy!$T$4:$Y$44,5,FALSE))</f>
        <v/>
      </c>
      <c r="P699" s="32" t="str">
        <f>IF(ISERROR(VLOOKUP($E699,Zoznamy!$T$4:$Y$44,6,FALSE)),"",VLOOKUP($E699,Zoznamy!$T$4:$Y$44,6,FALSE))</f>
        <v/>
      </c>
    </row>
    <row r="700" spans="1:16" x14ac:dyDescent="0.25">
      <c r="A700" s="12"/>
      <c r="B700" s="18" t="s">
        <v>1119</v>
      </c>
      <c r="C700" s="32" t="s">
        <v>1185</v>
      </c>
      <c r="D700" s="14" t="str">
        <f>IF(ISERROR(VLOOKUP($B700,Zoznamy!$R$4:$S$16,2,FALSE)),"",VLOOKUP($B700,Zoznamy!$R$4:$S$16,2,FALSE))</f>
        <v/>
      </c>
      <c r="E700" s="18" t="s">
        <v>1187</v>
      </c>
      <c r="F700" s="18" t="s">
        <v>1259</v>
      </c>
      <c r="G700" s="12" t="s">
        <v>1153</v>
      </c>
      <c r="H700" s="12" t="s">
        <v>1153</v>
      </c>
      <c r="I700" s="24"/>
      <c r="J700" s="24" t="s">
        <v>1156</v>
      </c>
      <c r="K700" s="77" t="str">
        <f>IF(ISERROR(VLOOKUP($B700&amp;" "&amp;$L700,Zoznamy!$AB$4:$AC$16,2,FALSE)),"",VLOOKUP($B700&amp;" "&amp;$L700,Zoznamy!$AB$4:$AC$16,2,FALSE))</f>
        <v/>
      </c>
      <c r="L700" s="24" t="str">
        <f>IF(ISERROR(VLOOKUP($J700,Zoznamy!$L$4:$M$7,2,FALSE)),"",VLOOKUP($J700,Zoznamy!$L$4:$M$7,2,FALSE))</f>
        <v/>
      </c>
      <c r="M700" s="24" t="str">
        <f t="shared" si="11"/>
        <v/>
      </c>
      <c r="N700" s="72" t="str">
        <f>IF(C700="nie",VLOOKUP(B700,Zoznamy!$R$4:$Z$17,9, FALSE),"Vlož hodnotu emisií")</f>
        <v>Vlož hodnotu emisií</v>
      </c>
      <c r="O700" s="123" t="str">
        <f>IF(ISERROR(VLOOKUP($E700,Zoznamy!$T$4:$Y$44,5,FALSE)),"",VLOOKUP($E700,Zoznamy!$T$4:$Y$44,5,FALSE))</f>
        <v/>
      </c>
      <c r="P700" s="32" t="str">
        <f>IF(ISERROR(VLOOKUP($E700,Zoznamy!$T$4:$Y$44,6,FALSE)),"",VLOOKUP($E700,Zoznamy!$T$4:$Y$44,6,FALSE))</f>
        <v/>
      </c>
    </row>
    <row r="701" spans="1:16" x14ac:dyDescent="0.25">
      <c r="A701" s="12"/>
      <c r="B701" s="18" t="s">
        <v>1119</v>
      </c>
      <c r="C701" s="32" t="s">
        <v>1185</v>
      </c>
      <c r="D701" s="14" t="str">
        <f>IF(ISERROR(VLOOKUP($B701,Zoznamy!$R$4:$S$16,2,FALSE)),"",VLOOKUP($B701,Zoznamy!$R$4:$S$16,2,FALSE))</f>
        <v/>
      </c>
      <c r="E701" s="18" t="s">
        <v>1187</v>
      </c>
      <c r="F701" s="18" t="s">
        <v>1259</v>
      </c>
      <c r="G701" s="12" t="s">
        <v>1153</v>
      </c>
      <c r="H701" s="12" t="s">
        <v>1153</v>
      </c>
      <c r="I701" s="24"/>
      <c r="J701" s="24" t="s">
        <v>1156</v>
      </c>
      <c r="K701" s="77" t="str">
        <f>IF(ISERROR(VLOOKUP($B701&amp;" "&amp;$L701,Zoznamy!$AB$4:$AC$16,2,FALSE)),"",VLOOKUP($B701&amp;" "&amp;$L701,Zoznamy!$AB$4:$AC$16,2,FALSE))</f>
        <v/>
      </c>
      <c r="L701" s="24" t="str">
        <f>IF(ISERROR(VLOOKUP($J701,Zoznamy!$L$4:$M$7,2,FALSE)),"",VLOOKUP($J701,Zoznamy!$L$4:$M$7,2,FALSE))</f>
        <v/>
      </c>
      <c r="M701" s="24" t="str">
        <f t="shared" si="11"/>
        <v/>
      </c>
      <c r="N701" s="72" t="str">
        <f>IF(C701="nie",VLOOKUP(B701,Zoznamy!$R$4:$Z$17,9, FALSE),"Vlož hodnotu emisií")</f>
        <v>Vlož hodnotu emisií</v>
      </c>
      <c r="O701" s="123" t="str">
        <f>IF(ISERROR(VLOOKUP($E701,Zoznamy!$T$4:$Y$44,5,FALSE)),"",VLOOKUP($E701,Zoznamy!$T$4:$Y$44,5,FALSE))</f>
        <v/>
      </c>
      <c r="P701" s="32" t="str">
        <f>IF(ISERROR(VLOOKUP($E701,Zoznamy!$T$4:$Y$44,6,FALSE)),"",VLOOKUP($E701,Zoznamy!$T$4:$Y$44,6,FALSE))</f>
        <v/>
      </c>
    </row>
    <row r="702" spans="1:16" x14ac:dyDescent="0.25">
      <c r="A702" s="12"/>
      <c r="B702" s="18" t="s">
        <v>1119</v>
      </c>
      <c r="C702" s="32" t="s">
        <v>1185</v>
      </c>
      <c r="D702" s="14" t="str">
        <f>IF(ISERROR(VLOOKUP($B702,Zoznamy!$R$4:$S$16,2,FALSE)),"",VLOOKUP($B702,Zoznamy!$R$4:$S$16,2,FALSE))</f>
        <v/>
      </c>
      <c r="E702" s="18" t="s">
        <v>1187</v>
      </c>
      <c r="F702" s="18" t="s">
        <v>1259</v>
      </c>
      <c r="G702" s="12" t="s">
        <v>1153</v>
      </c>
      <c r="H702" s="12" t="s">
        <v>1153</v>
      </c>
      <c r="I702" s="24"/>
      <c r="J702" s="24" t="s">
        <v>1156</v>
      </c>
      <c r="K702" s="77" t="str">
        <f>IF(ISERROR(VLOOKUP($B702&amp;" "&amp;$L702,Zoznamy!$AB$4:$AC$16,2,FALSE)),"",VLOOKUP($B702&amp;" "&amp;$L702,Zoznamy!$AB$4:$AC$16,2,FALSE))</f>
        <v/>
      </c>
      <c r="L702" s="24" t="str">
        <f>IF(ISERROR(VLOOKUP($J702,Zoznamy!$L$4:$M$7,2,FALSE)),"",VLOOKUP($J702,Zoznamy!$L$4:$M$7,2,FALSE))</f>
        <v/>
      </c>
      <c r="M702" s="24" t="str">
        <f t="shared" si="11"/>
        <v/>
      </c>
      <c r="N702" s="72" t="str">
        <f>IF(C702="nie",VLOOKUP(B702,Zoznamy!$R$4:$Z$17,9, FALSE),"Vlož hodnotu emisií")</f>
        <v>Vlož hodnotu emisií</v>
      </c>
      <c r="O702" s="123" t="str">
        <f>IF(ISERROR(VLOOKUP($E702,Zoznamy!$T$4:$Y$44,5,FALSE)),"",VLOOKUP($E702,Zoznamy!$T$4:$Y$44,5,FALSE))</f>
        <v/>
      </c>
      <c r="P702" s="32" t="str">
        <f>IF(ISERROR(VLOOKUP($E702,Zoznamy!$T$4:$Y$44,6,FALSE)),"",VLOOKUP($E702,Zoznamy!$T$4:$Y$44,6,FALSE))</f>
        <v/>
      </c>
    </row>
    <row r="703" spans="1:16" x14ac:dyDescent="0.25">
      <c r="A703" s="12"/>
      <c r="B703" s="18" t="s">
        <v>1119</v>
      </c>
      <c r="C703" s="32" t="s">
        <v>1185</v>
      </c>
      <c r="D703" s="14" t="str">
        <f>IF(ISERROR(VLOOKUP($B703,Zoznamy!$R$4:$S$16,2,FALSE)),"",VLOOKUP($B703,Zoznamy!$R$4:$S$16,2,FALSE))</f>
        <v/>
      </c>
      <c r="E703" s="18" t="s">
        <v>1187</v>
      </c>
      <c r="F703" s="18" t="s">
        <v>1259</v>
      </c>
      <c r="G703" s="12" t="s">
        <v>1153</v>
      </c>
      <c r="H703" s="12" t="s">
        <v>1153</v>
      </c>
      <c r="I703" s="24"/>
      <c r="J703" s="24" t="s">
        <v>1156</v>
      </c>
      <c r="K703" s="77" t="str">
        <f>IF(ISERROR(VLOOKUP($B703&amp;" "&amp;$L703,Zoznamy!$AB$4:$AC$16,2,FALSE)),"",VLOOKUP($B703&amp;" "&amp;$L703,Zoznamy!$AB$4:$AC$16,2,FALSE))</f>
        <v/>
      </c>
      <c r="L703" s="24" t="str">
        <f>IF(ISERROR(VLOOKUP($J703,Zoznamy!$L$4:$M$7,2,FALSE)),"",VLOOKUP($J703,Zoznamy!$L$4:$M$7,2,FALSE))</f>
        <v/>
      </c>
      <c r="M703" s="24" t="str">
        <f t="shared" si="11"/>
        <v/>
      </c>
      <c r="N703" s="72" t="str">
        <f>IF(C703="nie",VLOOKUP(B703,Zoznamy!$R$4:$Z$17,9, FALSE),"Vlož hodnotu emisií")</f>
        <v>Vlož hodnotu emisií</v>
      </c>
      <c r="O703" s="123" t="str">
        <f>IF(ISERROR(VLOOKUP($E703,Zoznamy!$T$4:$Y$44,5,FALSE)),"",VLOOKUP($E703,Zoznamy!$T$4:$Y$44,5,FALSE))</f>
        <v/>
      </c>
      <c r="P703" s="32" t="str">
        <f>IF(ISERROR(VLOOKUP($E703,Zoznamy!$T$4:$Y$44,6,FALSE)),"",VLOOKUP($E703,Zoznamy!$T$4:$Y$44,6,FALSE))</f>
        <v/>
      </c>
    </row>
    <row r="704" spans="1:16" x14ac:dyDescent="0.25">
      <c r="A704" s="12"/>
      <c r="B704" s="18" t="s">
        <v>1119</v>
      </c>
      <c r="C704" s="32" t="s">
        <v>1185</v>
      </c>
      <c r="D704" s="14" t="str">
        <f>IF(ISERROR(VLOOKUP($B704,Zoznamy!$R$4:$S$16,2,FALSE)),"",VLOOKUP($B704,Zoznamy!$R$4:$S$16,2,FALSE))</f>
        <v/>
      </c>
      <c r="E704" s="18" t="s">
        <v>1187</v>
      </c>
      <c r="F704" s="18" t="s">
        <v>1259</v>
      </c>
      <c r="G704" s="12" t="s">
        <v>1153</v>
      </c>
      <c r="H704" s="12" t="s">
        <v>1153</v>
      </c>
      <c r="I704" s="24"/>
      <c r="J704" s="24" t="s">
        <v>1156</v>
      </c>
      <c r="K704" s="77" t="str">
        <f>IF(ISERROR(VLOOKUP($B704&amp;" "&amp;$L704,Zoznamy!$AB$4:$AC$16,2,FALSE)),"",VLOOKUP($B704&amp;" "&amp;$L704,Zoznamy!$AB$4:$AC$16,2,FALSE))</f>
        <v/>
      </c>
      <c r="L704" s="24" t="str">
        <f>IF(ISERROR(VLOOKUP($J704,Zoznamy!$L$4:$M$7,2,FALSE)),"",VLOOKUP($J704,Zoznamy!$L$4:$M$7,2,FALSE))</f>
        <v/>
      </c>
      <c r="M704" s="24" t="str">
        <f t="shared" si="11"/>
        <v/>
      </c>
      <c r="N704" s="72" t="str">
        <f>IF(C704="nie",VLOOKUP(B704,Zoznamy!$R$4:$Z$17,9, FALSE),"Vlož hodnotu emisií")</f>
        <v>Vlož hodnotu emisií</v>
      </c>
      <c r="O704" s="123" t="str">
        <f>IF(ISERROR(VLOOKUP($E704,Zoznamy!$T$4:$Y$44,5,FALSE)),"",VLOOKUP($E704,Zoznamy!$T$4:$Y$44,5,FALSE))</f>
        <v/>
      </c>
      <c r="P704" s="32" t="str">
        <f>IF(ISERROR(VLOOKUP($E704,Zoznamy!$T$4:$Y$44,6,FALSE)),"",VLOOKUP($E704,Zoznamy!$T$4:$Y$44,6,FALSE))</f>
        <v/>
      </c>
    </row>
    <row r="705" spans="1:16" x14ac:dyDescent="0.25">
      <c r="A705" s="12"/>
      <c r="B705" s="18" t="s">
        <v>1119</v>
      </c>
      <c r="C705" s="32" t="s">
        <v>1185</v>
      </c>
      <c r="D705" s="14" t="str">
        <f>IF(ISERROR(VLOOKUP($B705,Zoznamy!$R$4:$S$16,2,FALSE)),"",VLOOKUP($B705,Zoznamy!$R$4:$S$16,2,FALSE))</f>
        <v/>
      </c>
      <c r="E705" s="18" t="s">
        <v>1187</v>
      </c>
      <c r="F705" s="18" t="s">
        <v>1259</v>
      </c>
      <c r="G705" s="12" t="s">
        <v>1153</v>
      </c>
      <c r="H705" s="12" t="s">
        <v>1153</v>
      </c>
      <c r="I705" s="24"/>
      <c r="J705" s="24" t="s">
        <v>1156</v>
      </c>
      <c r="K705" s="77" t="str">
        <f>IF(ISERROR(VLOOKUP($B705&amp;" "&amp;$L705,Zoznamy!$AB$4:$AC$16,2,FALSE)),"",VLOOKUP($B705&amp;" "&amp;$L705,Zoznamy!$AB$4:$AC$16,2,FALSE))</f>
        <v/>
      </c>
      <c r="L705" s="24" t="str">
        <f>IF(ISERROR(VLOOKUP($J705,Zoznamy!$L$4:$M$7,2,FALSE)),"",VLOOKUP($J705,Zoznamy!$L$4:$M$7,2,FALSE))</f>
        <v/>
      </c>
      <c r="M705" s="24" t="str">
        <f t="shared" si="11"/>
        <v/>
      </c>
      <c r="N705" s="72" t="str">
        <f>IF(C705="nie",VLOOKUP(B705,Zoznamy!$R$4:$Z$17,9, FALSE),"Vlož hodnotu emisií")</f>
        <v>Vlož hodnotu emisií</v>
      </c>
      <c r="O705" s="123" t="str">
        <f>IF(ISERROR(VLOOKUP($E705,Zoznamy!$T$4:$Y$44,5,FALSE)),"",VLOOKUP($E705,Zoznamy!$T$4:$Y$44,5,FALSE))</f>
        <v/>
      </c>
      <c r="P705" s="32" t="str">
        <f>IF(ISERROR(VLOOKUP($E705,Zoznamy!$T$4:$Y$44,6,FALSE)),"",VLOOKUP($E705,Zoznamy!$T$4:$Y$44,6,FALSE))</f>
        <v/>
      </c>
    </row>
    <row r="706" spans="1:16" x14ac:dyDescent="0.25">
      <c r="A706" s="12"/>
      <c r="B706" s="18" t="s">
        <v>1119</v>
      </c>
      <c r="C706" s="32" t="s">
        <v>1185</v>
      </c>
      <c r="D706" s="14" t="str">
        <f>IF(ISERROR(VLOOKUP($B706,Zoznamy!$R$4:$S$16,2,FALSE)),"",VLOOKUP($B706,Zoznamy!$R$4:$S$16,2,FALSE))</f>
        <v/>
      </c>
      <c r="E706" s="18" t="s">
        <v>1187</v>
      </c>
      <c r="F706" s="18" t="s">
        <v>1259</v>
      </c>
      <c r="G706" s="12" t="s">
        <v>1153</v>
      </c>
      <c r="H706" s="12" t="s">
        <v>1153</v>
      </c>
      <c r="I706" s="24"/>
      <c r="J706" s="24" t="s">
        <v>1156</v>
      </c>
      <c r="K706" s="77" t="str">
        <f>IF(ISERROR(VLOOKUP($B706&amp;" "&amp;$L706,Zoznamy!$AB$4:$AC$16,2,FALSE)),"",VLOOKUP($B706&amp;" "&amp;$L706,Zoznamy!$AB$4:$AC$16,2,FALSE))</f>
        <v/>
      </c>
      <c r="L706" s="24" t="str">
        <f>IF(ISERROR(VLOOKUP($J706,Zoznamy!$L$4:$M$7,2,FALSE)),"",VLOOKUP($J706,Zoznamy!$L$4:$M$7,2,FALSE))</f>
        <v/>
      </c>
      <c r="M706" s="24" t="str">
        <f t="shared" si="11"/>
        <v/>
      </c>
      <c r="N706" s="72" t="str">
        <f>IF(C706="nie",VLOOKUP(B706,Zoznamy!$R$4:$Z$17,9, FALSE),"Vlož hodnotu emisií")</f>
        <v>Vlož hodnotu emisií</v>
      </c>
      <c r="O706" s="123" t="str">
        <f>IF(ISERROR(VLOOKUP($E706,Zoznamy!$T$4:$Y$44,5,FALSE)),"",VLOOKUP($E706,Zoznamy!$T$4:$Y$44,5,FALSE))</f>
        <v/>
      </c>
      <c r="P706" s="32" t="str">
        <f>IF(ISERROR(VLOOKUP($E706,Zoznamy!$T$4:$Y$44,6,FALSE)),"",VLOOKUP($E706,Zoznamy!$T$4:$Y$44,6,FALSE))</f>
        <v/>
      </c>
    </row>
    <row r="707" spans="1:16" x14ac:dyDescent="0.25">
      <c r="A707" s="12"/>
      <c r="B707" s="18" t="s">
        <v>1119</v>
      </c>
      <c r="C707" s="32" t="s">
        <v>1185</v>
      </c>
      <c r="D707" s="14" t="str">
        <f>IF(ISERROR(VLOOKUP($B707,Zoznamy!$R$4:$S$16,2,FALSE)),"",VLOOKUP($B707,Zoznamy!$R$4:$S$16,2,FALSE))</f>
        <v/>
      </c>
      <c r="E707" s="18" t="s">
        <v>1187</v>
      </c>
      <c r="F707" s="18" t="s">
        <v>1259</v>
      </c>
      <c r="G707" s="12" t="s">
        <v>1153</v>
      </c>
      <c r="H707" s="12" t="s">
        <v>1153</v>
      </c>
      <c r="I707" s="24"/>
      <c r="J707" s="24" t="s">
        <v>1156</v>
      </c>
      <c r="K707" s="77" t="str">
        <f>IF(ISERROR(VLOOKUP($B707&amp;" "&amp;$L707,Zoznamy!$AB$4:$AC$16,2,FALSE)),"",VLOOKUP($B707&amp;" "&amp;$L707,Zoznamy!$AB$4:$AC$16,2,FALSE))</f>
        <v/>
      </c>
      <c r="L707" s="24" t="str">
        <f>IF(ISERROR(VLOOKUP($J707,Zoznamy!$L$4:$M$7,2,FALSE)),"",VLOOKUP($J707,Zoznamy!$L$4:$M$7,2,FALSE))</f>
        <v/>
      </c>
      <c r="M707" s="24" t="str">
        <f t="shared" si="11"/>
        <v/>
      </c>
      <c r="N707" s="72" t="str">
        <f>IF(C707="nie",VLOOKUP(B707,Zoznamy!$R$4:$Z$17,9, FALSE),"Vlož hodnotu emisií")</f>
        <v>Vlož hodnotu emisií</v>
      </c>
      <c r="O707" s="123" t="str">
        <f>IF(ISERROR(VLOOKUP($E707,Zoznamy!$T$4:$Y$44,5,FALSE)),"",VLOOKUP($E707,Zoznamy!$T$4:$Y$44,5,FALSE))</f>
        <v/>
      </c>
      <c r="P707" s="32" t="str">
        <f>IF(ISERROR(VLOOKUP($E707,Zoznamy!$T$4:$Y$44,6,FALSE)),"",VLOOKUP($E707,Zoznamy!$T$4:$Y$44,6,FALSE))</f>
        <v/>
      </c>
    </row>
    <row r="708" spans="1:16" x14ac:dyDescent="0.25">
      <c r="A708" s="12"/>
      <c r="B708" s="18" t="s">
        <v>1119</v>
      </c>
      <c r="C708" s="32" t="s">
        <v>1185</v>
      </c>
      <c r="D708" s="14" t="str">
        <f>IF(ISERROR(VLOOKUP($B708,Zoznamy!$R$4:$S$16,2,FALSE)),"",VLOOKUP($B708,Zoznamy!$R$4:$S$16,2,FALSE))</f>
        <v/>
      </c>
      <c r="E708" s="18" t="s">
        <v>1187</v>
      </c>
      <c r="F708" s="18" t="s">
        <v>1259</v>
      </c>
      <c r="G708" s="12" t="s">
        <v>1153</v>
      </c>
      <c r="H708" s="12" t="s">
        <v>1153</v>
      </c>
      <c r="I708" s="24"/>
      <c r="J708" s="24" t="s">
        <v>1156</v>
      </c>
      <c r="K708" s="77" t="str">
        <f>IF(ISERROR(VLOOKUP($B708&amp;" "&amp;$L708,Zoznamy!$AB$4:$AC$16,2,FALSE)),"",VLOOKUP($B708&amp;" "&amp;$L708,Zoznamy!$AB$4:$AC$16,2,FALSE))</f>
        <v/>
      </c>
      <c r="L708" s="24" t="str">
        <f>IF(ISERROR(VLOOKUP($J708,Zoznamy!$L$4:$M$7,2,FALSE)),"",VLOOKUP($J708,Zoznamy!$L$4:$M$7,2,FALSE))</f>
        <v/>
      </c>
      <c r="M708" s="24" t="str">
        <f t="shared" si="11"/>
        <v/>
      </c>
      <c r="N708" s="72" t="str">
        <f>IF(C708="nie",VLOOKUP(B708,Zoznamy!$R$4:$Z$17,9, FALSE),"Vlož hodnotu emisií")</f>
        <v>Vlož hodnotu emisií</v>
      </c>
      <c r="O708" s="123" t="str">
        <f>IF(ISERROR(VLOOKUP($E708,Zoznamy!$T$4:$Y$44,5,FALSE)),"",VLOOKUP($E708,Zoznamy!$T$4:$Y$44,5,FALSE))</f>
        <v/>
      </c>
      <c r="P708" s="32" t="str">
        <f>IF(ISERROR(VLOOKUP($E708,Zoznamy!$T$4:$Y$44,6,FALSE)),"",VLOOKUP($E708,Zoznamy!$T$4:$Y$44,6,FALSE))</f>
        <v/>
      </c>
    </row>
    <row r="709" spans="1:16" x14ac:dyDescent="0.25">
      <c r="A709" s="12"/>
      <c r="B709" s="18" t="s">
        <v>1119</v>
      </c>
      <c r="C709" s="32" t="s">
        <v>1185</v>
      </c>
      <c r="D709" s="14" t="str">
        <f>IF(ISERROR(VLOOKUP($B709,Zoznamy!$R$4:$S$16,2,FALSE)),"",VLOOKUP($B709,Zoznamy!$R$4:$S$16,2,FALSE))</f>
        <v/>
      </c>
      <c r="E709" s="18" t="s">
        <v>1187</v>
      </c>
      <c r="F709" s="18" t="s">
        <v>1259</v>
      </c>
      <c r="G709" s="12" t="s">
        <v>1153</v>
      </c>
      <c r="H709" s="12" t="s">
        <v>1153</v>
      </c>
      <c r="I709" s="24"/>
      <c r="J709" s="24" t="s">
        <v>1156</v>
      </c>
      <c r="K709" s="77" t="str">
        <f>IF(ISERROR(VLOOKUP($B709&amp;" "&amp;$L709,Zoznamy!$AB$4:$AC$16,2,FALSE)),"",VLOOKUP($B709&amp;" "&amp;$L709,Zoznamy!$AB$4:$AC$16,2,FALSE))</f>
        <v/>
      </c>
      <c r="L709" s="24" t="str">
        <f>IF(ISERROR(VLOOKUP($J709,Zoznamy!$L$4:$M$7,2,FALSE)),"",VLOOKUP($J709,Zoznamy!$L$4:$M$7,2,FALSE))</f>
        <v/>
      </c>
      <c r="M709" s="24" t="str">
        <f t="shared" si="11"/>
        <v/>
      </c>
      <c r="N709" s="72" t="str">
        <f>IF(C709="nie",VLOOKUP(B709,Zoznamy!$R$4:$Z$17,9, FALSE),"Vlož hodnotu emisií")</f>
        <v>Vlož hodnotu emisií</v>
      </c>
      <c r="O709" s="123" t="str">
        <f>IF(ISERROR(VLOOKUP($E709,Zoznamy!$T$4:$Y$44,5,FALSE)),"",VLOOKUP($E709,Zoznamy!$T$4:$Y$44,5,FALSE))</f>
        <v/>
      </c>
      <c r="P709" s="32" t="str">
        <f>IF(ISERROR(VLOOKUP($E709,Zoznamy!$T$4:$Y$44,6,FALSE)),"",VLOOKUP($E709,Zoznamy!$T$4:$Y$44,6,FALSE))</f>
        <v/>
      </c>
    </row>
    <row r="710" spans="1:16" x14ac:dyDescent="0.25">
      <c r="A710" s="12"/>
      <c r="B710" s="18" t="s">
        <v>1119</v>
      </c>
      <c r="C710" s="32" t="s">
        <v>1185</v>
      </c>
      <c r="D710" s="14" t="str">
        <f>IF(ISERROR(VLOOKUP($B710,Zoznamy!$R$4:$S$16,2,FALSE)),"",VLOOKUP($B710,Zoznamy!$R$4:$S$16,2,FALSE))</f>
        <v/>
      </c>
      <c r="E710" s="18" t="s">
        <v>1187</v>
      </c>
      <c r="F710" s="18" t="s">
        <v>1259</v>
      </c>
      <c r="G710" s="12" t="s">
        <v>1153</v>
      </c>
      <c r="H710" s="12" t="s">
        <v>1153</v>
      </c>
      <c r="I710" s="24"/>
      <c r="J710" s="24" t="s">
        <v>1156</v>
      </c>
      <c r="K710" s="77" t="str">
        <f>IF(ISERROR(VLOOKUP($B710&amp;" "&amp;$L710,Zoznamy!$AB$4:$AC$16,2,FALSE)),"",VLOOKUP($B710&amp;" "&amp;$L710,Zoznamy!$AB$4:$AC$16,2,FALSE))</f>
        <v/>
      </c>
      <c r="L710" s="24" t="str">
        <f>IF(ISERROR(VLOOKUP($J710,Zoznamy!$L$4:$M$7,2,FALSE)),"",VLOOKUP($J710,Zoznamy!$L$4:$M$7,2,FALSE))</f>
        <v/>
      </c>
      <c r="M710" s="24" t="str">
        <f t="shared" si="11"/>
        <v/>
      </c>
      <c r="N710" s="72" t="str">
        <f>IF(C710="nie",VLOOKUP(B710,Zoznamy!$R$4:$Z$17,9, FALSE),"Vlož hodnotu emisií")</f>
        <v>Vlož hodnotu emisií</v>
      </c>
      <c r="O710" s="123" t="str">
        <f>IF(ISERROR(VLOOKUP($E710,Zoznamy!$T$4:$Y$44,5,FALSE)),"",VLOOKUP($E710,Zoznamy!$T$4:$Y$44,5,FALSE))</f>
        <v/>
      </c>
      <c r="P710" s="32" t="str">
        <f>IF(ISERROR(VLOOKUP($E710,Zoznamy!$T$4:$Y$44,6,FALSE)),"",VLOOKUP($E710,Zoznamy!$T$4:$Y$44,6,FALSE))</f>
        <v/>
      </c>
    </row>
    <row r="711" spans="1:16" x14ac:dyDescent="0.25">
      <c r="A711" s="12"/>
      <c r="B711" s="18" t="s">
        <v>1119</v>
      </c>
      <c r="C711" s="32" t="s">
        <v>1185</v>
      </c>
      <c r="D711" s="14" t="str">
        <f>IF(ISERROR(VLOOKUP($B711,Zoznamy!$R$4:$S$16,2,FALSE)),"",VLOOKUP($B711,Zoznamy!$R$4:$S$16,2,FALSE))</f>
        <v/>
      </c>
      <c r="E711" s="18" t="s">
        <v>1187</v>
      </c>
      <c r="F711" s="18" t="s">
        <v>1259</v>
      </c>
      <c r="G711" s="12" t="s">
        <v>1153</v>
      </c>
      <c r="H711" s="12" t="s">
        <v>1153</v>
      </c>
      <c r="I711" s="24"/>
      <c r="J711" s="24" t="s">
        <v>1156</v>
      </c>
      <c r="K711" s="77" t="str">
        <f>IF(ISERROR(VLOOKUP($B711&amp;" "&amp;$L711,Zoznamy!$AB$4:$AC$16,2,FALSE)),"",VLOOKUP($B711&amp;" "&amp;$L711,Zoznamy!$AB$4:$AC$16,2,FALSE))</f>
        <v/>
      </c>
      <c r="L711" s="24" t="str">
        <f>IF(ISERROR(VLOOKUP($J711,Zoznamy!$L$4:$M$7,2,FALSE)),"",VLOOKUP($J711,Zoznamy!$L$4:$M$7,2,FALSE))</f>
        <v/>
      </c>
      <c r="M711" s="24" t="str">
        <f t="shared" si="11"/>
        <v/>
      </c>
      <c r="N711" s="72" t="str">
        <f>IF(C711="nie",VLOOKUP(B711,Zoznamy!$R$4:$Z$17,9, FALSE),"Vlož hodnotu emisií")</f>
        <v>Vlož hodnotu emisií</v>
      </c>
      <c r="O711" s="123" t="str">
        <f>IF(ISERROR(VLOOKUP($E711,Zoznamy!$T$4:$Y$44,5,FALSE)),"",VLOOKUP($E711,Zoznamy!$T$4:$Y$44,5,FALSE))</f>
        <v/>
      </c>
      <c r="P711" s="32" t="str">
        <f>IF(ISERROR(VLOOKUP($E711,Zoznamy!$T$4:$Y$44,6,FALSE)),"",VLOOKUP($E711,Zoznamy!$T$4:$Y$44,6,FALSE))</f>
        <v/>
      </c>
    </row>
    <row r="712" spans="1:16" x14ac:dyDescent="0.25">
      <c r="A712" s="12"/>
      <c r="B712" s="18" t="s">
        <v>1119</v>
      </c>
      <c r="C712" s="32" t="s">
        <v>1185</v>
      </c>
      <c r="D712" s="14" t="str">
        <f>IF(ISERROR(VLOOKUP($B712,Zoznamy!$R$4:$S$16,2,FALSE)),"",VLOOKUP($B712,Zoznamy!$R$4:$S$16,2,FALSE))</f>
        <v/>
      </c>
      <c r="E712" s="18" t="s">
        <v>1187</v>
      </c>
      <c r="F712" s="18" t="s">
        <v>1259</v>
      </c>
      <c r="G712" s="12" t="s">
        <v>1153</v>
      </c>
      <c r="H712" s="12" t="s">
        <v>1153</v>
      </c>
      <c r="I712" s="24"/>
      <c r="J712" s="24" t="s">
        <v>1156</v>
      </c>
      <c r="K712" s="77" t="str">
        <f>IF(ISERROR(VLOOKUP($B712&amp;" "&amp;$L712,Zoznamy!$AB$4:$AC$16,2,FALSE)),"",VLOOKUP($B712&amp;" "&amp;$L712,Zoznamy!$AB$4:$AC$16,2,FALSE))</f>
        <v/>
      </c>
      <c r="L712" s="24" t="str">
        <f>IF(ISERROR(VLOOKUP($J712,Zoznamy!$L$4:$M$7,2,FALSE)),"",VLOOKUP($J712,Zoznamy!$L$4:$M$7,2,FALSE))</f>
        <v/>
      </c>
      <c r="M712" s="24" t="str">
        <f t="shared" si="11"/>
        <v/>
      </c>
      <c r="N712" s="72" t="str">
        <f>IF(C712="nie",VLOOKUP(B712,Zoznamy!$R$4:$Z$17,9, FALSE),"Vlož hodnotu emisií")</f>
        <v>Vlož hodnotu emisií</v>
      </c>
      <c r="O712" s="123" t="str">
        <f>IF(ISERROR(VLOOKUP($E712,Zoznamy!$T$4:$Y$44,5,FALSE)),"",VLOOKUP($E712,Zoznamy!$T$4:$Y$44,5,FALSE))</f>
        <v/>
      </c>
      <c r="P712" s="32" t="str">
        <f>IF(ISERROR(VLOOKUP($E712,Zoznamy!$T$4:$Y$44,6,FALSE)),"",VLOOKUP($E712,Zoznamy!$T$4:$Y$44,6,FALSE))</f>
        <v/>
      </c>
    </row>
    <row r="713" spans="1:16" x14ac:dyDescent="0.25">
      <c r="A713" s="12"/>
      <c r="B713" s="18" t="s">
        <v>1119</v>
      </c>
      <c r="C713" s="32" t="s">
        <v>1185</v>
      </c>
      <c r="D713" s="14" t="str">
        <f>IF(ISERROR(VLOOKUP($B713,Zoznamy!$R$4:$S$16,2,FALSE)),"",VLOOKUP($B713,Zoznamy!$R$4:$S$16,2,FALSE))</f>
        <v/>
      </c>
      <c r="E713" s="18" t="s">
        <v>1187</v>
      </c>
      <c r="F713" s="18" t="s">
        <v>1259</v>
      </c>
      <c r="G713" s="12" t="s">
        <v>1153</v>
      </c>
      <c r="H713" s="12" t="s">
        <v>1153</v>
      </c>
      <c r="I713" s="24"/>
      <c r="J713" s="24" t="s">
        <v>1156</v>
      </c>
      <c r="K713" s="77" t="str">
        <f>IF(ISERROR(VLOOKUP($B713&amp;" "&amp;$L713,Zoznamy!$AB$4:$AC$16,2,FALSE)),"",VLOOKUP($B713&amp;" "&amp;$L713,Zoznamy!$AB$4:$AC$16,2,FALSE))</f>
        <v/>
      </c>
      <c r="L713" s="24" t="str">
        <f>IF(ISERROR(VLOOKUP($J713,Zoznamy!$L$4:$M$7,2,FALSE)),"",VLOOKUP($J713,Zoznamy!$L$4:$M$7,2,FALSE))</f>
        <v/>
      </c>
      <c r="M713" s="24" t="str">
        <f t="shared" ref="M713:M776" si="12">IF(ISERROR(I713*K713),"",I713*K713)</f>
        <v/>
      </c>
      <c r="N713" s="72" t="str">
        <f>IF(C713="nie",VLOOKUP(B713,Zoznamy!$R$4:$Z$17,9, FALSE),"Vlož hodnotu emisií")</f>
        <v>Vlož hodnotu emisií</v>
      </c>
      <c r="O713" s="123" t="str">
        <f>IF(ISERROR(VLOOKUP($E713,Zoznamy!$T$4:$Y$44,5,FALSE)),"",VLOOKUP($E713,Zoznamy!$T$4:$Y$44,5,FALSE))</f>
        <v/>
      </c>
      <c r="P713" s="32" t="str">
        <f>IF(ISERROR(VLOOKUP($E713,Zoznamy!$T$4:$Y$44,6,FALSE)),"",VLOOKUP($E713,Zoznamy!$T$4:$Y$44,6,FALSE))</f>
        <v/>
      </c>
    </row>
    <row r="714" spans="1:16" x14ac:dyDescent="0.25">
      <c r="A714" s="12"/>
      <c r="B714" s="18" t="s">
        <v>1119</v>
      </c>
      <c r="C714" s="32" t="s">
        <v>1185</v>
      </c>
      <c r="D714" s="14" t="str">
        <f>IF(ISERROR(VLOOKUP($B714,Zoznamy!$R$4:$S$16,2,FALSE)),"",VLOOKUP($B714,Zoznamy!$R$4:$S$16,2,FALSE))</f>
        <v/>
      </c>
      <c r="E714" s="18" t="s">
        <v>1187</v>
      </c>
      <c r="F714" s="18" t="s">
        <v>1259</v>
      </c>
      <c r="G714" s="12" t="s">
        <v>1153</v>
      </c>
      <c r="H714" s="12" t="s">
        <v>1153</v>
      </c>
      <c r="I714" s="24"/>
      <c r="J714" s="24" t="s">
        <v>1156</v>
      </c>
      <c r="K714" s="77" t="str">
        <f>IF(ISERROR(VLOOKUP($B714&amp;" "&amp;$L714,Zoznamy!$AB$4:$AC$16,2,FALSE)),"",VLOOKUP($B714&amp;" "&amp;$L714,Zoznamy!$AB$4:$AC$16,2,FALSE))</f>
        <v/>
      </c>
      <c r="L714" s="24" t="str">
        <f>IF(ISERROR(VLOOKUP($J714,Zoznamy!$L$4:$M$7,2,FALSE)),"",VLOOKUP($J714,Zoznamy!$L$4:$M$7,2,FALSE))</f>
        <v/>
      </c>
      <c r="M714" s="24" t="str">
        <f t="shared" si="12"/>
        <v/>
      </c>
      <c r="N714" s="72" t="str">
        <f>IF(C714="nie",VLOOKUP(B714,Zoznamy!$R$4:$Z$17,9, FALSE),"Vlož hodnotu emisií")</f>
        <v>Vlož hodnotu emisií</v>
      </c>
      <c r="O714" s="123" t="str">
        <f>IF(ISERROR(VLOOKUP($E714,Zoznamy!$T$4:$Y$44,5,FALSE)),"",VLOOKUP($E714,Zoznamy!$T$4:$Y$44,5,FALSE))</f>
        <v/>
      </c>
      <c r="P714" s="32" t="str">
        <f>IF(ISERROR(VLOOKUP($E714,Zoznamy!$T$4:$Y$44,6,FALSE)),"",VLOOKUP($E714,Zoznamy!$T$4:$Y$44,6,FALSE))</f>
        <v/>
      </c>
    </row>
    <row r="715" spans="1:16" x14ac:dyDescent="0.25">
      <c r="A715" s="12"/>
      <c r="B715" s="18" t="s">
        <v>1119</v>
      </c>
      <c r="C715" s="32" t="s">
        <v>1185</v>
      </c>
      <c r="D715" s="14" t="str">
        <f>IF(ISERROR(VLOOKUP($B715,Zoznamy!$R$4:$S$16,2,FALSE)),"",VLOOKUP($B715,Zoznamy!$R$4:$S$16,2,FALSE))</f>
        <v/>
      </c>
      <c r="E715" s="18" t="s">
        <v>1187</v>
      </c>
      <c r="F715" s="18" t="s">
        <v>1259</v>
      </c>
      <c r="G715" s="12" t="s">
        <v>1153</v>
      </c>
      <c r="H715" s="12" t="s">
        <v>1153</v>
      </c>
      <c r="I715" s="24"/>
      <c r="J715" s="24" t="s">
        <v>1156</v>
      </c>
      <c r="K715" s="77" t="str">
        <f>IF(ISERROR(VLOOKUP($B715&amp;" "&amp;$L715,Zoznamy!$AB$4:$AC$16,2,FALSE)),"",VLOOKUP($B715&amp;" "&amp;$L715,Zoznamy!$AB$4:$AC$16,2,FALSE))</f>
        <v/>
      </c>
      <c r="L715" s="24" t="str">
        <f>IF(ISERROR(VLOOKUP($J715,Zoznamy!$L$4:$M$7,2,FALSE)),"",VLOOKUP($J715,Zoznamy!$L$4:$M$7,2,FALSE))</f>
        <v/>
      </c>
      <c r="M715" s="24" t="str">
        <f t="shared" si="12"/>
        <v/>
      </c>
      <c r="N715" s="72" t="str">
        <f>IF(C715="nie",VLOOKUP(B715,Zoznamy!$R$4:$Z$17,9, FALSE),"Vlož hodnotu emisií")</f>
        <v>Vlož hodnotu emisií</v>
      </c>
      <c r="O715" s="123" t="str">
        <f>IF(ISERROR(VLOOKUP($E715,Zoznamy!$T$4:$Y$44,5,FALSE)),"",VLOOKUP($E715,Zoznamy!$T$4:$Y$44,5,FALSE))</f>
        <v/>
      </c>
      <c r="P715" s="32" t="str">
        <f>IF(ISERROR(VLOOKUP($E715,Zoznamy!$T$4:$Y$44,6,FALSE)),"",VLOOKUP($E715,Zoznamy!$T$4:$Y$44,6,FALSE))</f>
        <v/>
      </c>
    </row>
    <row r="716" spans="1:16" x14ac:dyDescent="0.25">
      <c r="A716" s="12"/>
      <c r="B716" s="18" t="s">
        <v>1119</v>
      </c>
      <c r="C716" s="32" t="s">
        <v>1185</v>
      </c>
      <c r="D716" s="14" t="str">
        <f>IF(ISERROR(VLOOKUP($B716,Zoznamy!$R$4:$S$16,2,FALSE)),"",VLOOKUP($B716,Zoznamy!$R$4:$S$16,2,FALSE))</f>
        <v/>
      </c>
      <c r="E716" s="18" t="s">
        <v>1187</v>
      </c>
      <c r="F716" s="18" t="s">
        <v>1259</v>
      </c>
      <c r="G716" s="12" t="s">
        <v>1153</v>
      </c>
      <c r="H716" s="12" t="s">
        <v>1153</v>
      </c>
      <c r="I716" s="24"/>
      <c r="J716" s="24" t="s">
        <v>1156</v>
      </c>
      <c r="K716" s="77" t="str">
        <f>IF(ISERROR(VLOOKUP($B716&amp;" "&amp;$L716,Zoznamy!$AB$4:$AC$16,2,FALSE)),"",VLOOKUP($B716&amp;" "&amp;$L716,Zoznamy!$AB$4:$AC$16,2,FALSE))</f>
        <v/>
      </c>
      <c r="L716" s="24" t="str">
        <f>IF(ISERROR(VLOOKUP($J716,Zoznamy!$L$4:$M$7,2,FALSE)),"",VLOOKUP($J716,Zoznamy!$L$4:$M$7,2,FALSE))</f>
        <v/>
      </c>
      <c r="M716" s="24" t="str">
        <f t="shared" si="12"/>
        <v/>
      </c>
      <c r="N716" s="72" t="str">
        <f>IF(C716="nie",VLOOKUP(B716,Zoznamy!$R$4:$Z$17,9, FALSE),"Vlož hodnotu emisií")</f>
        <v>Vlož hodnotu emisií</v>
      </c>
      <c r="O716" s="123" t="str">
        <f>IF(ISERROR(VLOOKUP($E716,Zoznamy!$T$4:$Y$44,5,FALSE)),"",VLOOKUP($E716,Zoznamy!$T$4:$Y$44,5,FALSE))</f>
        <v/>
      </c>
      <c r="P716" s="32" t="str">
        <f>IF(ISERROR(VLOOKUP($E716,Zoznamy!$T$4:$Y$44,6,FALSE)),"",VLOOKUP($E716,Zoznamy!$T$4:$Y$44,6,FALSE))</f>
        <v/>
      </c>
    </row>
    <row r="717" spans="1:16" x14ac:dyDescent="0.25">
      <c r="A717" s="12"/>
      <c r="B717" s="18" t="s">
        <v>1119</v>
      </c>
      <c r="C717" s="32" t="s">
        <v>1185</v>
      </c>
      <c r="D717" s="14" t="str">
        <f>IF(ISERROR(VLOOKUP($B717,Zoznamy!$R$4:$S$16,2,FALSE)),"",VLOOKUP($B717,Zoznamy!$R$4:$S$16,2,FALSE))</f>
        <v/>
      </c>
      <c r="E717" s="18" t="s">
        <v>1187</v>
      </c>
      <c r="F717" s="18" t="s">
        <v>1259</v>
      </c>
      <c r="G717" s="12" t="s">
        <v>1153</v>
      </c>
      <c r="H717" s="12" t="s">
        <v>1153</v>
      </c>
      <c r="I717" s="24"/>
      <c r="J717" s="24" t="s">
        <v>1156</v>
      </c>
      <c r="K717" s="77" t="str">
        <f>IF(ISERROR(VLOOKUP($B717&amp;" "&amp;$L717,Zoznamy!$AB$4:$AC$16,2,FALSE)),"",VLOOKUP($B717&amp;" "&amp;$L717,Zoznamy!$AB$4:$AC$16,2,FALSE))</f>
        <v/>
      </c>
      <c r="L717" s="24" t="str">
        <f>IF(ISERROR(VLOOKUP($J717,Zoznamy!$L$4:$M$7,2,FALSE)),"",VLOOKUP($J717,Zoznamy!$L$4:$M$7,2,FALSE))</f>
        <v/>
      </c>
      <c r="M717" s="24" t="str">
        <f t="shared" si="12"/>
        <v/>
      </c>
      <c r="N717" s="72" t="str">
        <f>IF(C717="nie",VLOOKUP(B717,Zoznamy!$R$4:$Z$17,9, FALSE),"Vlož hodnotu emisií")</f>
        <v>Vlož hodnotu emisií</v>
      </c>
      <c r="O717" s="123" t="str">
        <f>IF(ISERROR(VLOOKUP($E717,Zoznamy!$T$4:$Y$44,5,FALSE)),"",VLOOKUP($E717,Zoznamy!$T$4:$Y$44,5,FALSE))</f>
        <v/>
      </c>
      <c r="P717" s="32" t="str">
        <f>IF(ISERROR(VLOOKUP($E717,Zoznamy!$T$4:$Y$44,6,FALSE)),"",VLOOKUP($E717,Zoznamy!$T$4:$Y$44,6,FALSE))</f>
        <v/>
      </c>
    </row>
    <row r="718" spans="1:16" x14ac:dyDescent="0.25">
      <c r="A718" s="12"/>
      <c r="B718" s="18" t="s">
        <v>1119</v>
      </c>
      <c r="C718" s="32" t="s">
        <v>1185</v>
      </c>
      <c r="D718" s="14" t="str">
        <f>IF(ISERROR(VLOOKUP($B718,Zoznamy!$R$4:$S$16,2,FALSE)),"",VLOOKUP($B718,Zoznamy!$R$4:$S$16,2,FALSE))</f>
        <v/>
      </c>
      <c r="E718" s="18" t="s">
        <v>1187</v>
      </c>
      <c r="F718" s="18" t="s">
        <v>1259</v>
      </c>
      <c r="G718" s="12" t="s">
        <v>1153</v>
      </c>
      <c r="H718" s="12" t="s">
        <v>1153</v>
      </c>
      <c r="I718" s="24"/>
      <c r="J718" s="24" t="s">
        <v>1156</v>
      </c>
      <c r="K718" s="77" t="str">
        <f>IF(ISERROR(VLOOKUP($B718&amp;" "&amp;$L718,Zoznamy!$AB$4:$AC$16,2,FALSE)),"",VLOOKUP($B718&amp;" "&amp;$L718,Zoznamy!$AB$4:$AC$16,2,FALSE))</f>
        <v/>
      </c>
      <c r="L718" s="24" t="str">
        <f>IF(ISERROR(VLOOKUP($J718,Zoznamy!$L$4:$M$7,2,FALSE)),"",VLOOKUP($J718,Zoznamy!$L$4:$M$7,2,FALSE))</f>
        <v/>
      </c>
      <c r="M718" s="24" t="str">
        <f t="shared" si="12"/>
        <v/>
      </c>
      <c r="N718" s="72" t="str">
        <f>IF(C718="nie",VLOOKUP(B718,Zoznamy!$R$4:$Z$17,9, FALSE),"Vlož hodnotu emisií")</f>
        <v>Vlož hodnotu emisií</v>
      </c>
      <c r="O718" s="123" t="str">
        <f>IF(ISERROR(VLOOKUP($E718,Zoznamy!$T$4:$Y$44,5,FALSE)),"",VLOOKUP($E718,Zoznamy!$T$4:$Y$44,5,FALSE))</f>
        <v/>
      </c>
      <c r="P718" s="32" t="str">
        <f>IF(ISERROR(VLOOKUP($E718,Zoznamy!$T$4:$Y$44,6,FALSE)),"",VLOOKUP($E718,Zoznamy!$T$4:$Y$44,6,FALSE))</f>
        <v/>
      </c>
    </row>
    <row r="719" spans="1:16" x14ac:dyDescent="0.25">
      <c r="A719" s="12"/>
      <c r="B719" s="18" t="s">
        <v>1119</v>
      </c>
      <c r="C719" s="32" t="s">
        <v>1185</v>
      </c>
      <c r="D719" s="14" t="str">
        <f>IF(ISERROR(VLOOKUP($B719,Zoznamy!$R$4:$S$16,2,FALSE)),"",VLOOKUP($B719,Zoznamy!$R$4:$S$16,2,FALSE))</f>
        <v/>
      </c>
      <c r="E719" s="18" t="s">
        <v>1187</v>
      </c>
      <c r="F719" s="18" t="s">
        <v>1259</v>
      </c>
      <c r="G719" s="12" t="s">
        <v>1153</v>
      </c>
      <c r="H719" s="12" t="s">
        <v>1153</v>
      </c>
      <c r="I719" s="24"/>
      <c r="J719" s="24" t="s">
        <v>1156</v>
      </c>
      <c r="K719" s="77" t="str">
        <f>IF(ISERROR(VLOOKUP($B719&amp;" "&amp;$L719,Zoznamy!$AB$4:$AC$16,2,FALSE)),"",VLOOKUP($B719&amp;" "&amp;$L719,Zoznamy!$AB$4:$AC$16,2,FALSE))</f>
        <v/>
      </c>
      <c r="L719" s="24" t="str">
        <f>IF(ISERROR(VLOOKUP($J719,Zoznamy!$L$4:$M$7,2,FALSE)),"",VLOOKUP($J719,Zoznamy!$L$4:$M$7,2,FALSE))</f>
        <v/>
      </c>
      <c r="M719" s="24" t="str">
        <f t="shared" si="12"/>
        <v/>
      </c>
      <c r="N719" s="72" t="str">
        <f>IF(C719="nie",VLOOKUP(B719,Zoznamy!$R$4:$Z$17,9, FALSE),"Vlož hodnotu emisií")</f>
        <v>Vlož hodnotu emisií</v>
      </c>
      <c r="O719" s="123" t="str">
        <f>IF(ISERROR(VLOOKUP($E719,Zoznamy!$T$4:$Y$44,5,FALSE)),"",VLOOKUP($E719,Zoznamy!$T$4:$Y$44,5,FALSE))</f>
        <v/>
      </c>
      <c r="P719" s="32" t="str">
        <f>IF(ISERROR(VLOOKUP($E719,Zoznamy!$T$4:$Y$44,6,FALSE)),"",VLOOKUP($E719,Zoznamy!$T$4:$Y$44,6,FALSE))</f>
        <v/>
      </c>
    </row>
    <row r="720" spans="1:16" x14ac:dyDescent="0.25">
      <c r="A720" s="12"/>
      <c r="B720" s="18" t="s">
        <v>1119</v>
      </c>
      <c r="C720" s="32" t="s">
        <v>1185</v>
      </c>
      <c r="D720" s="14" t="str">
        <f>IF(ISERROR(VLOOKUP($B720,Zoznamy!$R$4:$S$16,2,FALSE)),"",VLOOKUP($B720,Zoznamy!$R$4:$S$16,2,FALSE))</f>
        <v/>
      </c>
      <c r="E720" s="18" t="s">
        <v>1187</v>
      </c>
      <c r="F720" s="18" t="s">
        <v>1259</v>
      </c>
      <c r="G720" s="12" t="s">
        <v>1153</v>
      </c>
      <c r="H720" s="12" t="s">
        <v>1153</v>
      </c>
      <c r="I720" s="24"/>
      <c r="J720" s="24" t="s">
        <v>1156</v>
      </c>
      <c r="K720" s="77" t="str">
        <f>IF(ISERROR(VLOOKUP($B720&amp;" "&amp;$L720,Zoznamy!$AB$4:$AC$16,2,FALSE)),"",VLOOKUP($B720&amp;" "&amp;$L720,Zoznamy!$AB$4:$AC$16,2,FALSE))</f>
        <v/>
      </c>
      <c r="L720" s="24" t="str">
        <f>IF(ISERROR(VLOOKUP($J720,Zoznamy!$L$4:$M$7,2,FALSE)),"",VLOOKUP($J720,Zoznamy!$L$4:$M$7,2,FALSE))</f>
        <v/>
      </c>
      <c r="M720" s="24" t="str">
        <f t="shared" si="12"/>
        <v/>
      </c>
      <c r="N720" s="72" t="str">
        <f>IF(C720="nie",VLOOKUP(B720,Zoznamy!$R$4:$Z$17,9, FALSE),"Vlož hodnotu emisií")</f>
        <v>Vlož hodnotu emisií</v>
      </c>
      <c r="O720" s="123" t="str">
        <f>IF(ISERROR(VLOOKUP($E720,Zoznamy!$T$4:$Y$44,5,FALSE)),"",VLOOKUP($E720,Zoznamy!$T$4:$Y$44,5,FALSE))</f>
        <v/>
      </c>
      <c r="P720" s="32" t="str">
        <f>IF(ISERROR(VLOOKUP($E720,Zoznamy!$T$4:$Y$44,6,FALSE)),"",VLOOKUP($E720,Zoznamy!$T$4:$Y$44,6,FALSE))</f>
        <v/>
      </c>
    </row>
    <row r="721" spans="1:16" x14ac:dyDescent="0.25">
      <c r="A721" s="12"/>
      <c r="B721" s="18" t="s">
        <v>1119</v>
      </c>
      <c r="C721" s="32" t="s">
        <v>1185</v>
      </c>
      <c r="D721" s="14" t="str">
        <f>IF(ISERROR(VLOOKUP($B721,Zoznamy!$R$4:$S$16,2,FALSE)),"",VLOOKUP($B721,Zoznamy!$R$4:$S$16,2,FALSE))</f>
        <v/>
      </c>
      <c r="E721" s="18" t="s">
        <v>1187</v>
      </c>
      <c r="F721" s="18" t="s">
        <v>1259</v>
      </c>
      <c r="G721" s="12" t="s">
        <v>1153</v>
      </c>
      <c r="H721" s="12" t="s">
        <v>1153</v>
      </c>
      <c r="I721" s="24"/>
      <c r="J721" s="24" t="s">
        <v>1156</v>
      </c>
      <c r="K721" s="77" t="str">
        <f>IF(ISERROR(VLOOKUP($B721&amp;" "&amp;$L721,Zoznamy!$AB$4:$AC$16,2,FALSE)),"",VLOOKUP($B721&amp;" "&amp;$L721,Zoznamy!$AB$4:$AC$16,2,FALSE))</f>
        <v/>
      </c>
      <c r="L721" s="24" t="str">
        <f>IF(ISERROR(VLOOKUP($J721,Zoznamy!$L$4:$M$7,2,FALSE)),"",VLOOKUP($J721,Zoznamy!$L$4:$M$7,2,FALSE))</f>
        <v/>
      </c>
      <c r="M721" s="24" t="str">
        <f t="shared" si="12"/>
        <v/>
      </c>
      <c r="N721" s="72" t="str">
        <f>IF(C721="nie",VLOOKUP(B721,Zoznamy!$R$4:$Z$17,9, FALSE),"Vlož hodnotu emisií")</f>
        <v>Vlož hodnotu emisií</v>
      </c>
      <c r="O721" s="123" t="str">
        <f>IF(ISERROR(VLOOKUP($E721,Zoznamy!$T$4:$Y$44,5,FALSE)),"",VLOOKUP($E721,Zoznamy!$T$4:$Y$44,5,FALSE))</f>
        <v/>
      </c>
      <c r="P721" s="32" t="str">
        <f>IF(ISERROR(VLOOKUP($E721,Zoznamy!$T$4:$Y$44,6,FALSE)),"",VLOOKUP($E721,Zoznamy!$T$4:$Y$44,6,FALSE))</f>
        <v/>
      </c>
    </row>
    <row r="722" spans="1:16" x14ac:dyDescent="0.25">
      <c r="A722" s="12"/>
      <c r="B722" s="18" t="s">
        <v>1119</v>
      </c>
      <c r="C722" s="32" t="s">
        <v>1185</v>
      </c>
      <c r="D722" s="14" t="str">
        <f>IF(ISERROR(VLOOKUP($B722,Zoznamy!$R$4:$S$16,2,FALSE)),"",VLOOKUP($B722,Zoznamy!$R$4:$S$16,2,FALSE))</f>
        <v/>
      </c>
      <c r="E722" s="18" t="s">
        <v>1187</v>
      </c>
      <c r="F722" s="18" t="s">
        <v>1259</v>
      </c>
      <c r="G722" s="12" t="s">
        <v>1153</v>
      </c>
      <c r="H722" s="12" t="s">
        <v>1153</v>
      </c>
      <c r="I722" s="24"/>
      <c r="J722" s="24" t="s">
        <v>1156</v>
      </c>
      <c r="K722" s="77" t="str">
        <f>IF(ISERROR(VLOOKUP($B722&amp;" "&amp;$L722,Zoznamy!$AB$4:$AC$16,2,FALSE)),"",VLOOKUP($B722&amp;" "&amp;$L722,Zoznamy!$AB$4:$AC$16,2,FALSE))</f>
        <v/>
      </c>
      <c r="L722" s="24" t="str">
        <f>IF(ISERROR(VLOOKUP($J722,Zoznamy!$L$4:$M$7,2,FALSE)),"",VLOOKUP($J722,Zoznamy!$L$4:$M$7,2,FALSE))</f>
        <v/>
      </c>
      <c r="M722" s="24" t="str">
        <f t="shared" si="12"/>
        <v/>
      </c>
      <c r="N722" s="72" t="str">
        <f>IF(C722="nie",VLOOKUP(B722,Zoznamy!$R$4:$Z$17,9, FALSE),"Vlož hodnotu emisií")</f>
        <v>Vlož hodnotu emisií</v>
      </c>
      <c r="O722" s="123" t="str">
        <f>IF(ISERROR(VLOOKUP($E722,Zoznamy!$T$4:$Y$44,5,FALSE)),"",VLOOKUP($E722,Zoznamy!$T$4:$Y$44,5,FALSE))</f>
        <v/>
      </c>
      <c r="P722" s="32" t="str">
        <f>IF(ISERROR(VLOOKUP($E722,Zoznamy!$T$4:$Y$44,6,FALSE)),"",VLOOKUP($E722,Zoznamy!$T$4:$Y$44,6,FALSE))</f>
        <v/>
      </c>
    </row>
    <row r="723" spans="1:16" x14ac:dyDescent="0.25">
      <c r="A723" s="12"/>
      <c r="B723" s="18" t="s">
        <v>1119</v>
      </c>
      <c r="C723" s="32" t="s">
        <v>1185</v>
      </c>
      <c r="D723" s="14" t="str">
        <f>IF(ISERROR(VLOOKUP($B723,Zoznamy!$R$4:$S$16,2,FALSE)),"",VLOOKUP($B723,Zoznamy!$R$4:$S$16,2,FALSE))</f>
        <v/>
      </c>
      <c r="E723" s="18" t="s">
        <v>1187</v>
      </c>
      <c r="F723" s="18" t="s">
        <v>1259</v>
      </c>
      <c r="G723" s="12" t="s">
        <v>1153</v>
      </c>
      <c r="H723" s="12" t="s">
        <v>1153</v>
      </c>
      <c r="I723" s="24"/>
      <c r="J723" s="24" t="s">
        <v>1156</v>
      </c>
      <c r="K723" s="77" t="str">
        <f>IF(ISERROR(VLOOKUP($B723&amp;" "&amp;$L723,Zoznamy!$AB$4:$AC$16,2,FALSE)),"",VLOOKUP($B723&amp;" "&amp;$L723,Zoznamy!$AB$4:$AC$16,2,FALSE))</f>
        <v/>
      </c>
      <c r="L723" s="24" t="str">
        <f>IF(ISERROR(VLOOKUP($J723,Zoznamy!$L$4:$M$7,2,FALSE)),"",VLOOKUP($J723,Zoznamy!$L$4:$M$7,2,FALSE))</f>
        <v/>
      </c>
      <c r="M723" s="24" t="str">
        <f t="shared" si="12"/>
        <v/>
      </c>
      <c r="N723" s="72" t="str">
        <f>IF(C723="nie",VLOOKUP(B723,Zoznamy!$R$4:$Z$17,9, FALSE),"Vlož hodnotu emisií")</f>
        <v>Vlož hodnotu emisií</v>
      </c>
      <c r="O723" s="123" t="str">
        <f>IF(ISERROR(VLOOKUP($E723,Zoznamy!$T$4:$Y$44,5,FALSE)),"",VLOOKUP($E723,Zoznamy!$T$4:$Y$44,5,FALSE))</f>
        <v/>
      </c>
      <c r="P723" s="32" t="str">
        <f>IF(ISERROR(VLOOKUP($E723,Zoznamy!$T$4:$Y$44,6,FALSE)),"",VLOOKUP($E723,Zoznamy!$T$4:$Y$44,6,FALSE))</f>
        <v/>
      </c>
    </row>
    <row r="724" spans="1:16" x14ac:dyDescent="0.25">
      <c r="A724" s="12"/>
      <c r="B724" s="18" t="s">
        <v>1119</v>
      </c>
      <c r="C724" s="32" t="s">
        <v>1185</v>
      </c>
      <c r="D724" s="14" t="str">
        <f>IF(ISERROR(VLOOKUP($B724,Zoznamy!$R$4:$S$16,2,FALSE)),"",VLOOKUP($B724,Zoznamy!$R$4:$S$16,2,FALSE))</f>
        <v/>
      </c>
      <c r="E724" s="18" t="s">
        <v>1187</v>
      </c>
      <c r="F724" s="18" t="s">
        <v>1259</v>
      </c>
      <c r="G724" s="12" t="s">
        <v>1153</v>
      </c>
      <c r="H724" s="12" t="s">
        <v>1153</v>
      </c>
      <c r="I724" s="24"/>
      <c r="J724" s="24" t="s">
        <v>1156</v>
      </c>
      <c r="K724" s="77" t="str">
        <f>IF(ISERROR(VLOOKUP($B724&amp;" "&amp;$L724,Zoznamy!$AB$4:$AC$16,2,FALSE)),"",VLOOKUP($B724&amp;" "&amp;$L724,Zoznamy!$AB$4:$AC$16,2,FALSE))</f>
        <v/>
      </c>
      <c r="L724" s="24" t="str">
        <f>IF(ISERROR(VLOOKUP($J724,Zoznamy!$L$4:$M$7,2,FALSE)),"",VLOOKUP($J724,Zoznamy!$L$4:$M$7,2,FALSE))</f>
        <v/>
      </c>
      <c r="M724" s="24" t="str">
        <f t="shared" si="12"/>
        <v/>
      </c>
      <c r="N724" s="72" t="str">
        <f>IF(C724="nie",VLOOKUP(B724,Zoznamy!$R$4:$Z$17,9, FALSE),"Vlož hodnotu emisií")</f>
        <v>Vlož hodnotu emisií</v>
      </c>
      <c r="O724" s="123" t="str">
        <f>IF(ISERROR(VLOOKUP($E724,Zoznamy!$T$4:$Y$44,5,FALSE)),"",VLOOKUP($E724,Zoznamy!$T$4:$Y$44,5,FALSE))</f>
        <v/>
      </c>
      <c r="P724" s="32" t="str">
        <f>IF(ISERROR(VLOOKUP($E724,Zoznamy!$T$4:$Y$44,6,FALSE)),"",VLOOKUP($E724,Zoznamy!$T$4:$Y$44,6,FALSE))</f>
        <v/>
      </c>
    </row>
    <row r="725" spans="1:16" x14ac:dyDescent="0.25">
      <c r="A725" s="12"/>
      <c r="B725" s="18" t="s">
        <v>1119</v>
      </c>
      <c r="C725" s="32" t="s">
        <v>1185</v>
      </c>
      <c r="D725" s="14" t="str">
        <f>IF(ISERROR(VLOOKUP($B725,Zoznamy!$R$4:$S$16,2,FALSE)),"",VLOOKUP($B725,Zoznamy!$R$4:$S$16,2,FALSE))</f>
        <v/>
      </c>
      <c r="E725" s="18" t="s">
        <v>1187</v>
      </c>
      <c r="F725" s="18" t="s">
        <v>1259</v>
      </c>
      <c r="G725" s="12" t="s">
        <v>1153</v>
      </c>
      <c r="H725" s="12" t="s">
        <v>1153</v>
      </c>
      <c r="I725" s="24"/>
      <c r="J725" s="24" t="s">
        <v>1156</v>
      </c>
      <c r="K725" s="77" t="str">
        <f>IF(ISERROR(VLOOKUP($B725&amp;" "&amp;$L725,Zoznamy!$AB$4:$AC$16,2,FALSE)),"",VLOOKUP($B725&amp;" "&amp;$L725,Zoznamy!$AB$4:$AC$16,2,FALSE))</f>
        <v/>
      </c>
      <c r="L725" s="24" t="str">
        <f>IF(ISERROR(VLOOKUP($J725,Zoznamy!$L$4:$M$7,2,FALSE)),"",VLOOKUP($J725,Zoznamy!$L$4:$M$7,2,FALSE))</f>
        <v/>
      </c>
      <c r="M725" s="24" t="str">
        <f t="shared" si="12"/>
        <v/>
      </c>
      <c r="N725" s="72" t="str">
        <f>IF(C725="nie",VLOOKUP(B725,Zoznamy!$R$4:$Z$17,9, FALSE),"Vlož hodnotu emisií")</f>
        <v>Vlož hodnotu emisií</v>
      </c>
      <c r="O725" s="123" t="str">
        <f>IF(ISERROR(VLOOKUP($E725,Zoznamy!$T$4:$Y$44,5,FALSE)),"",VLOOKUP($E725,Zoznamy!$T$4:$Y$44,5,FALSE))</f>
        <v/>
      </c>
      <c r="P725" s="32" t="str">
        <f>IF(ISERROR(VLOOKUP($E725,Zoznamy!$T$4:$Y$44,6,FALSE)),"",VLOOKUP($E725,Zoznamy!$T$4:$Y$44,6,FALSE))</f>
        <v/>
      </c>
    </row>
    <row r="726" spans="1:16" x14ac:dyDescent="0.25">
      <c r="A726" s="12"/>
      <c r="B726" s="18" t="s">
        <v>1119</v>
      </c>
      <c r="C726" s="32" t="s">
        <v>1185</v>
      </c>
      <c r="D726" s="14" t="str">
        <f>IF(ISERROR(VLOOKUP($B726,Zoznamy!$R$4:$S$16,2,FALSE)),"",VLOOKUP($B726,Zoznamy!$R$4:$S$16,2,FALSE))</f>
        <v/>
      </c>
      <c r="E726" s="18" t="s">
        <v>1187</v>
      </c>
      <c r="F726" s="18" t="s">
        <v>1259</v>
      </c>
      <c r="G726" s="12" t="s">
        <v>1153</v>
      </c>
      <c r="H726" s="12" t="s">
        <v>1153</v>
      </c>
      <c r="I726" s="24"/>
      <c r="J726" s="24" t="s">
        <v>1156</v>
      </c>
      <c r="K726" s="77" t="str">
        <f>IF(ISERROR(VLOOKUP($B726&amp;" "&amp;$L726,Zoznamy!$AB$4:$AC$16,2,FALSE)),"",VLOOKUP($B726&amp;" "&amp;$L726,Zoznamy!$AB$4:$AC$16,2,FALSE))</f>
        <v/>
      </c>
      <c r="L726" s="24" t="str">
        <f>IF(ISERROR(VLOOKUP($J726,Zoznamy!$L$4:$M$7,2,FALSE)),"",VLOOKUP($J726,Zoznamy!$L$4:$M$7,2,FALSE))</f>
        <v/>
      </c>
      <c r="M726" s="24" t="str">
        <f t="shared" si="12"/>
        <v/>
      </c>
      <c r="N726" s="72" t="str">
        <f>IF(C726="nie",VLOOKUP(B726,Zoznamy!$R$4:$Z$17,9, FALSE),"Vlož hodnotu emisií")</f>
        <v>Vlož hodnotu emisií</v>
      </c>
      <c r="O726" s="123" t="str">
        <f>IF(ISERROR(VLOOKUP($E726,Zoznamy!$T$4:$Y$44,5,FALSE)),"",VLOOKUP($E726,Zoznamy!$T$4:$Y$44,5,FALSE))</f>
        <v/>
      </c>
      <c r="P726" s="32" t="str">
        <f>IF(ISERROR(VLOOKUP($E726,Zoznamy!$T$4:$Y$44,6,FALSE)),"",VLOOKUP($E726,Zoznamy!$T$4:$Y$44,6,FALSE))</f>
        <v/>
      </c>
    </row>
    <row r="727" spans="1:16" x14ac:dyDescent="0.25">
      <c r="A727" s="12"/>
      <c r="B727" s="18" t="s">
        <v>1119</v>
      </c>
      <c r="C727" s="32" t="s">
        <v>1185</v>
      </c>
      <c r="D727" s="14" t="str">
        <f>IF(ISERROR(VLOOKUP($B727,Zoznamy!$R$4:$S$16,2,FALSE)),"",VLOOKUP($B727,Zoznamy!$R$4:$S$16,2,FALSE))</f>
        <v/>
      </c>
      <c r="E727" s="18" t="s">
        <v>1187</v>
      </c>
      <c r="F727" s="18" t="s">
        <v>1259</v>
      </c>
      <c r="G727" s="12" t="s">
        <v>1153</v>
      </c>
      <c r="H727" s="12" t="s">
        <v>1153</v>
      </c>
      <c r="I727" s="24"/>
      <c r="J727" s="24" t="s">
        <v>1156</v>
      </c>
      <c r="K727" s="77" t="str">
        <f>IF(ISERROR(VLOOKUP($B727&amp;" "&amp;$L727,Zoznamy!$AB$4:$AC$16,2,FALSE)),"",VLOOKUP($B727&amp;" "&amp;$L727,Zoznamy!$AB$4:$AC$16,2,FALSE))</f>
        <v/>
      </c>
      <c r="L727" s="24" t="str">
        <f>IF(ISERROR(VLOOKUP($J727,Zoznamy!$L$4:$M$7,2,FALSE)),"",VLOOKUP($J727,Zoznamy!$L$4:$M$7,2,FALSE))</f>
        <v/>
      </c>
      <c r="M727" s="24" t="str">
        <f t="shared" si="12"/>
        <v/>
      </c>
      <c r="N727" s="72" t="str">
        <f>IF(C727="nie",VLOOKUP(B727,Zoznamy!$R$4:$Z$17,9, FALSE),"Vlož hodnotu emisií")</f>
        <v>Vlož hodnotu emisií</v>
      </c>
      <c r="O727" s="123" t="str">
        <f>IF(ISERROR(VLOOKUP($E727,Zoznamy!$T$4:$Y$44,5,FALSE)),"",VLOOKUP($E727,Zoznamy!$T$4:$Y$44,5,FALSE))</f>
        <v/>
      </c>
      <c r="P727" s="32" t="str">
        <f>IF(ISERROR(VLOOKUP($E727,Zoznamy!$T$4:$Y$44,6,FALSE)),"",VLOOKUP($E727,Zoznamy!$T$4:$Y$44,6,FALSE))</f>
        <v/>
      </c>
    </row>
    <row r="728" spans="1:16" x14ac:dyDescent="0.25">
      <c r="A728" s="12"/>
      <c r="B728" s="18" t="s">
        <v>1119</v>
      </c>
      <c r="C728" s="32" t="s">
        <v>1185</v>
      </c>
      <c r="D728" s="14" t="str">
        <f>IF(ISERROR(VLOOKUP($B728,Zoznamy!$R$4:$S$16,2,FALSE)),"",VLOOKUP($B728,Zoznamy!$R$4:$S$16,2,FALSE))</f>
        <v/>
      </c>
      <c r="E728" s="18" t="s">
        <v>1187</v>
      </c>
      <c r="F728" s="18" t="s">
        <v>1259</v>
      </c>
      <c r="G728" s="12" t="s">
        <v>1153</v>
      </c>
      <c r="H728" s="12" t="s">
        <v>1153</v>
      </c>
      <c r="I728" s="24"/>
      <c r="J728" s="24" t="s">
        <v>1156</v>
      </c>
      <c r="K728" s="77" t="str">
        <f>IF(ISERROR(VLOOKUP($B728&amp;" "&amp;$L728,Zoznamy!$AB$4:$AC$16,2,FALSE)),"",VLOOKUP($B728&amp;" "&amp;$L728,Zoznamy!$AB$4:$AC$16,2,FALSE))</f>
        <v/>
      </c>
      <c r="L728" s="24" t="str">
        <f>IF(ISERROR(VLOOKUP($J728,Zoznamy!$L$4:$M$7,2,FALSE)),"",VLOOKUP($J728,Zoznamy!$L$4:$M$7,2,FALSE))</f>
        <v/>
      </c>
      <c r="M728" s="24" t="str">
        <f t="shared" si="12"/>
        <v/>
      </c>
      <c r="N728" s="72" t="str">
        <f>IF(C728="nie",VLOOKUP(B728,Zoznamy!$R$4:$Z$17,9, FALSE),"Vlož hodnotu emisií")</f>
        <v>Vlož hodnotu emisií</v>
      </c>
      <c r="O728" s="123" t="str">
        <f>IF(ISERROR(VLOOKUP($E728,Zoznamy!$T$4:$Y$44,5,FALSE)),"",VLOOKUP($E728,Zoznamy!$T$4:$Y$44,5,FALSE))</f>
        <v/>
      </c>
      <c r="P728" s="32" t="str">
        <f>IF(ISERROR(VLOOKUP($E728,Zoznamy!$T$4:$Y$44,6,FALSE)),"",VLOOKUP($E728,Zoznamy!$T$4:$Y$44,6,FALSE))</f>
        <v/>
      </c>
    </row>
    <row r="729" spans="1:16" x14ac:dyDescent="0.25">
      <c r="A729" s="12"/>
      <c r="B729" s="18" t="s">
        <v>1119</v>
      </c>
      <c r="C729" s="32" t="s">
        <v>1185</v>
      </c>
      <c r="D729" s="14" t="str">
        <f>IF(ISERROR(VLOOKUP($B729,Zoznamy!$R$4:$S$16,2,FALSE)),"",VLOOKUP($B729,Zoznamy!$R$4:$S$16,2,FALSE))</f>
        <v/>
      </c>
      <c r="E729" s="18" t="s">
        <v>1187</v>
      </c>
      <c r="F729" s="18" t="s">
        <v>1259</v>
      </c>
      <c r="G729" s="12" t="s">
        <v>1153</v>
      </c>
      <c r="H729" s="12" t="s">
        <v>1153</v>
      </c>
      <c r="I729" s="24"/>
      <c r="J729" s="24" t="s">
        <v>1156</v>
      </c>
      <c r="K729" s="77" t="str">
        <f>IF(ISERROR(VLOOKUP($B729&amp;" "&amp;$L729,Zoznamy!$AB$4:$AC$16,2,FALSE)),"",VLOOKUP($B729&amp;" "&amp;$L729,Zoznamy!$AB$4:$AC$16,2,FALSE))</f>
        <v/>
      </c>
      <c r="L729" s="24" t="str">
        <f>IF(ISERROR(VLOOKUP($J729,Zoznamy!$L$4:$M$7,2,FALSE)),"",VLOOKUP($J729,Zoznamy!$L$4:$M$7,2,FALSE))</f>
        <v/>
      </c>
      <c r="M729" s="24" t="str">
        <f t="shared" si="12"/>
        <v/>
      </c>
      <c r="N729" s="72" t="str">
        <f>IF(C729="nie",VLOOKUP(B729,Zoznamy!$R$4:$Z$17,9, FALSE),"Vlož hodnotu emisií")</f>
        <v>Vlož hodnotu emisií</v>
      </c>
      <c r="O729" s="123" t="str">
        <f>IF(ISERROR(VLOOKUP($E729,Zoznamy!$T$4:$Y$44,5,FALSE)),"",VLOOKUP($E729,Zoznamy!$T$4:$Y$44,5,FALSE))</f>
        <v/>
      </c>
      <c r="P729" s="32" t="str">
        <f>IF(ISERROR(VLOOKUP($E729,Zoznamy!$T$4:$Y$44,6,FALSE)),"",VLOOKUP($E729,Zoznamy!$T$4:$Y$44,6,FALSE))</f>
        <v/>
      </c>
    </row>
    <row r="730" spans="1:16" x14ac:dyDescent="0.25">
      <c r="A730" s="12"/>
      <c r="B730" s="18" t="s">
        <v>1119</v>
      </c>
      <c r="C730" s="32" t="s">
        <v>1185</v>
      </c>
      <c r="D730" s="14" t="str">
        <f>IF(ISERROR(VLOOKUP($B730,Zoznamy!$R$4:$S$16,2,FALSE)),"",VLOOKUP($B730,Zoznamy!$R$4:$S$16,2,FALSE))</f>
        <v/>
      </c>
      <c r="E730" s="18" t="s">
        <v>1187</v>
      </c>
      <c r="F730" s="18" t="s">
        <v>1259</v>
      </c>
      <c r="G730" s="12" t="s">
        <v>1153</v>
      </c>
      <c r="H730" s="12" t="s">
        <v>1153</v>
      </c>
      <c r="I730" s="24"/>
      <c r="J730" s="24" t="s">
        <v>1156</v>
      </c>
      <c r="K730" s="77" t="str">
        <f>IF(ISERROR(VLOOKUP($B730&amp;" "&amp;$L730,Zoznamy!$AB$4:$AC$16,2,FALSE)),"",VLOOKUP($B730&amp;" "&amp;$L730,Zoznamy!$AB$4:$AC$16,2,FALSE))</f>
        <v/>
      </c>
      <c r="L730" s="24" t="str">
        <f>IF(ISERROR(VLOOKUP($J730,Zoznamy!$L$4:$M$7,2,FALSE)),"",VLOOKUP($J730,Zoznamy!$L$4:$M$7,2,FALSE))</f>
        <v/>
      </c>
      <c r="M730" s="24" t="str">
        <f t="shared" si="12"/>
        <v/>
      </c>
      <c r="N730" s="72" t="str">
        <f>IF(C730="nie",VLOOKUP(B730,Zoznamy!$R$4:$Z$17,9, FALSE),"Vlož hodnotu emisií")</f>
        <v>Vlož hodnotu emisií</v>
      </c>
      <c r="O730" s="123" t="str">
        <f>IF(ISERROR(VLOOKUP($E730,Zoznamy!$T$4:$Y$44,5,FALSE)),"",VLOOKUP($E730,Zoznamy!$T$4:$Y$44,5,FALSE))</f>
        <v/>
      </c>
      <c r="P730" s="32" t="str">
        <f>IF(ISERROR(VLOOKUP($E730,Zoznamy!$T$4:$Y$44,6,FALSE)),"",VLOOKUP($E730,Zoznamy!$T$4:$Y$44,6,FALSE))</f>
        <v/>
      </c>
    </row>
    <row r="731" spans="1:16" x14ac:dyDescent="0.25">
      <c r="A731" s="12"/>
      <c r="B731" s="18" t="s">
        <v>1119</v>
      </c>
      <c r="C731" s="32" t="s">
        <v>1185</v>
      </c>
      <c r="D731" s="14" t="str">
        <f>IF(ISERROR(VLOOKUP($B731,Zoznamy!$R$4:$S$16,2,FALSE)),"",VLOOKUP($B731,Zoznamy!$R$4:$S$16,2,FALSE))</f>
        <v/>
      </c>
      <c r="E731" s="18" t="s">
        <v>1187</v>
      </c>
      <c r="F731" s="18" t="s">
        <v>1259</v>
      </c>
      <c r="G731" s="12" t="s">
        <v>1153</v>
      </c>
      <c r="H731" s="12" t="s">
        <v>1153</v>
      </c>
      <c r="I731" s="24"/>
      <c r="J731" s="24" t="s">
        <v>1156</v>
      </c>
      <c r="K731" s="77" t="str">
        <f>IF(ISERROR(VLOOKUP($B731&amp;" "&amp;$L731,Zoznamy!$AB$4:$AC$16,2,FALSE)),"",VLOOKUP($B731&amp;" "&amp;$L731,Zoznamy!$AB$4:$AC$16,2,FALSE))</f>
        <v/>
      </c>
      <c r="L731" s="24" t="str">
        <f>IF(ISERROR(VLOOKUP($J731,Zoznamy!$L$4:$M$7,2,FALSE)),"",VLOOKUP($J731,Zoznamy!$L$4:$M$7,2,FALSE))</f>
        <v/>
      </c>
      <c r="M731" s="24" t="str">
        <f t="shared" si="12"/>
        <v/>
      </c>
      <c r="N731" s="72" t="str">
        <f>IF(C731="nie",VLOOKUP(B731,Zoznamy!$R$4:$Z$17,9, FALSE),"Vlož hodnotu emisií")</f>
        <v>Vlož hodnotu emisií</v>
      </c>
      <c r="O731" s="123" t="str">
        <f>IF(ISERROR(VLOOKUP($E731,Zoznamy!$T$4:$Y$44,5,FALSE)),"",VLOOKUP($E731,Zoznamy!$T$4:$Y$44,5,FALSE))</f>
        <v/>
      </c>
      <c r="P731" s="32" t="str">
        <f>IF(ISERROR(VLOOKUP($E731,Zoznamy!$T$4:$Y$44,6,FALSE)),"",VLOOKUP($E731,Zoznamy!$T$4:$Y$44,6,FALSE))</f>
        <v/>
      </c>
    </row>
    <row r="732" spans="1:16" x14ac:dyDescent="0.25">
      <c r="A732" s="12"/>
      <c r="B732" s="18" t="s">
        <v>1119</v>
      </c>
      <c r="C732" s="32" t="s">
        <v>1185</v>
      </c>
      <c r="D732" s="14" t="str">
        <f>IF(ISERROR(VLOOKUP($B732,Zoznamy!$R$4:$S$16,2,FALSE)),"",VLOOKUP($B732,Zoznamy!$R$4:$S$16,2,FALSE))</f>
        <v/>
      </c>
      <c r="E732" s="18" t="s">
        <v>1187</v>
      </c>
      <c r="F732" s="18" t="s">
        <v>1259</v>
      </c>
      <c r="G732" s="12" t="s">
        <v>1153</v>
      </c>
      <c r="H732" s="12" t="s">
        <v>1153</v>
      </c>
      <c r="I732" s="24"/>
      <c r="J732" s="24" t="s">
        <v>1156</v>
      </c>
      <c r="K732" s="77" t="str">
        <f>IF(ISERROR(VLOOKUP($B732&amp;" "&amp;$L732,Zoznamy!$AB$4:$AC$16,2,FALSE)),"",VLOOKUP($B732&amp;" "&amp;$L732,Zoznamy!$AB$4:$AC$16,2,FALSE))</f>
        <v/>
      </c>
      <c r="L732" s="24" t="str">
        <f>IF(ISERROR(VLOOKUP($J732,Zoznamy!$L$4:$M$7,2,FALSE)),"",VLOOKUP($J732,Zoznamy!$L$4:$M$7,2,FALSE))</f>
        <v/>
      </c>
      <c r="M732" s="24" t="str">
        <f t="shared" si="12"/>
        <v/>
      </c>
      <c r="N732" s="72" t="str">
        <f>IF(C732="nie",VLOOKUP(B732,Zoznamy!$R$4:$Z$17,9, FALSE),"Vlož hodnotu emisií")</f>
        <v>Vlož hodnotu emisií</v>
      </c>
      <c r="O732" s="123" t="str">
        <f>IF(ISERROR(VLOOKUP($E732,Zoznamy!$T$4:$Y$44,5,FALSE)),"",VLOOKUP($E732,Zoznamy!$T$4:$Y$44,5,FALSE))</f>
        <v/>
      </c>
      <c r="P732" s="32" t="str">
        <f>IF(ISERROR(VLOOKUP($E732,Zoznamy!$T$4:$Y$44,6,FALSE)),"",VLOOKUP($E732,Zoznamy!$T$4:$Y$44,6,FALSE))</f>
        <v/>
      </c>
    </row>
    <row r="733" spans="1:16" x14ac:dyDescent="0.25">
      <c r="A733" s="12"/>
      <c r="B733" s="18" t="s">
        <v>1119</v>
      </c>
      <c r="C733" s="32" t="s">
        <v>1185</v>
      </c>
      <c r="D733" s="14" t="str">
        <f>IF(ISERROR(VLOOKUP($B733,Zoznamy!$R$4:$S$16,2,FALSE)),"",VLOOKUP($B733,Zoznamy!$R$4:$S$16,2,FALSE))</f>
        <v/>
      </c>
      <c r="E733" s="18" t="s">
        <v>1187</v>
      </c>
      <c r="F733" s="18" t="s">
        <v>1259</v>
      </c>
      <c r="G733" s="12" t="s">
        <v>1153</v>
      </c>
      <c r="H733" s="12" t="s">
        <v>1153</v>
      </c>
      <c r="I733" s="24"/>
      <c r="J733" s="24" t="s">
        <v>1156</v>
      </c>
      <c r="K733" s="77" t="str">
        <f>IF(ISERROR(VLOOKUP($B733&amp;" "&amp;$L733,Zoznamy!$AB$4:$AC$16,2,FALSE)),"",VLOOKUP($B733&amp;" "&amp;$L733,Zoznamy!$AB$4:$AC$16,2,FALSE))</f>
        <v/>
      </c>
      <c r="L733" s="24" t="str">
        <f>IF(ISERROR(VLOOKUP($J733,Zoznamy!$L$4:$M$7,2,FALSE)),"",VLOOKUP($J733,Zoznamy!$L$4:$M$7,2,FALSE))</f>
        <v/>
      </c>
      <c r="M733" s="24" t="str">
        <f t="shared" si="12"/>
        <v/>
      </c>
      <c r="N733" s="72" t="str">
        <f>IF(C733="nie",VLOOKUP(B733,Zoznamy!$R$4:$Z$17,9, FALSE),"Vlož hodnotu emisií")</f>
        <v>Vlož hodnotu emisií</v>
      </c>
      <c r="O733" s="123" t="str">
        <f>IF(ISERROR(VLOOKUP($E733,Zoznamy!$T$4:$Y$44,5,FALSE)),"",VLOOKUP($E733,Zoznamy!$T$4:$Y$44,5,FALSE))</f>
        <v/>
      </c>
      <c r="P733" s="32" t="str">
        <f>IF(ISERROR(VLOOKUP($E733,Zoznamy!$T$4:$Y$44,6,FALSE)),"",VLOOKUP($E733,Zoznamy!$T$4:$Y$44,6,FALSE))</f>
        <v/>
      </c>
    </row>
    <row r="734" spans="1:16" x14ac:dyDescent="0.25">
      <c r="A734" s="12"/>
      <c r="B734" s="18" t="s">
        <v>1119</v>
      </c>
      <c r="C734" s="32" t="s">
        <v>1185</v>
      </c>
      <c r="D734" s="14" t="str">
        <f>IF(ISERROR(VLOOKUP($B734,Zoznamy!$R$4:$S$16,2,FALSE)),"",VLOOKUP($B734,Zoznamy!$R$4:$S$16,2,FALSE))</f>
        <v/>
      </c>
      <c r="E734" s="18" t="s">
        <v>1187</v>
      </c>
      <c r="F734" s="18" t="s">
        <v>1259</v>
      </c>
      <c r="G734" s="12" t="s">
        <v>1153</v>
      </c>
      <c r="H734" s="12" t="s">
        <v>1153</v>
      </c>
      <c r="I734" s="24"/>
      <c r="J734" s="24" t="s">
        <v>1156</v>
      </c>
      <c r="K734" s="77" t="str">
        <f>IF(ISERROR(VLOOKUP($B734&amp;" "&amp;$L734,Zoznamy!$AB$4:$AC$16,2,FALSE)),"",VLOOKUP($B734&amp;" "&amp;$L734,Zoznamy!$AB$4:$AC$16,2,FALSE))</f>
        <v/>
      </c>
      <c r="L734" s="24" t="str">
        <f>IF(ISERROR(VLOOKUP($J734,Zoznamy!$L$4:$M$7,2,FALSE)),"",VLOOKUP($J734,Zoznamy!$L$4:$M$7,2,FALSE))</f>
        <v/>
      </c>
      <c r="M734" s="24" t="str">
        <f t="shared" si="12"/>
        <v/>
      </c>
      <c r="N734" s="72" t="str">
        <f>IF(C734="nie",VLOOKUP(B734,Zoznamy!$R$4:$Z$17,9, FALSE),"Vlož hodnotu emisií")</f>
        <v>Vlož hodnotu emisií</v>
      </c>
      <c r="O734" s="123" t="str">
        <f>IF(ISERROR(VLOOKUP($E734,Zoznamy!$T$4:$Y$44,5,FALSE)),"",VLOOKUP($E734,Zoznamy!$T$4:$Y$44,5,FALSE))</f>
        <v/>
      </c>
      <c r="P734" s="32" t="str">
        <f>IF(ISERROR(VLOOKUP($E734,Zoznamy!$T$4:$Y$44,6,FALSE)),"",VLOOKUP($E734,Zoznamy!$T$4:$Y$44,6,FALSE))</f>
        <v/>
      </c>
    </row>
    <row r="735" spans="1:16" x14ac:dyDescent="0.25">
      <c r="A735" s="12"/>
      <c r="B735" s="18" t="s">
        <v>1119</v>
      </c>
      <c r="C735" s="32" t="s">
        <v>1185</v>
      </c>
      <c r="D735" s="14" t="str">
        <f>IF(ISERROR(VLOOKUP($B735,Zoznamy!$R$4:$S$16,2,FALSE)),"",VLOOKUP($B735,Zoznamy!$R$4:$S$16,2,FALSE))</f>
        <v/>
      </c>
      <c r="E735" s="18" t="s">
        <v>1187</v>
      </c>
      <c r="F735" s="18" t="s">
        <v>1259</v>
      </c>
      <c r="G735" s="12" t="s">
        <v>1153</v>
      </c>
      <c r="H735" s="12" t="s">
        <v>1153</v>
      </c>
      <c r="I735" s="24"/>
      <c r="J735" s="24" t="s">
        <v>1156</v>
      </c>
      <c r="K735" s="77" t="str">
        <f>IF(ISERROR(VLOOKUP($B735&amp;" "&amp;$L735,Zoznamy!$AB$4:$AC$16,2,FALSE)),"",VLOOKUP($B735&amp;" "&amp;$L735,Zoznamy!$AB$4:$AC$16,2,FALSE))</f>
        <v/>
      </c>
      <c r="L735" s="24" t="str">
        <f>IF(ISERROR(VLOOKUP($J735,Zoznamy!$L$4:$M$7,2,FALSE)),"",VLOOKUP($J735,Zoznamy!$L$4:$M$7,2,FALSE))</f>
        <v/>
      </c>
      <c r="M735" s="24" t="str">
        <f t="shared" si="12"/>
        <v/>
      </c>
      <c r="N735" s="72" t="str">
        <f>IF(C735="nie",VLOOKUP(B735,Zoznamy!$R$4:$Z$17,9, FALSE),"Vlož hodnotu emisií")</f>
        <v>Vlož hodnotu emisií</v>
      </c>
      <c r="O735" s="123" t="str">
        <f>IF(ISERROR(VLOOKUP($E735,Zoznamy!$T$4:$Y$44,5,FALSE)),"",VLOOKUP($E735,Zoznamy!$T$4:$Y$44,5,FALSE))</f>
        <v/>
      </c>
      <c r="P735" s="32" t="str">
        <f>IF(ISERROR(VLOOKUP($E735,Zoznamy!$T$4:$Y$44,6,FALSE)),"",VLOOKUP($E735,Zoznamy!$T$4:$Y$44,6,FALSE))</f>
        <v/>
      </c>
    </row>
    <row r="736" spans="1:16" x14ac:dyDescent="0.25">
      <c r="A736" s="12"/>
      <c r="B736" s="18" t="s">
        <v>1119</v>
      </c>
      <c r="C736" s="32" t="s">
        <v>1185</v>
      </c>
      <c r="D736" s="14" t="str">
        <f>IF(ISERROR(VLOOKUP($B736,Zoznamy!$R$4:$S$16,2,FALSE)),"",VLOOKUP($B736,Zoznamy!$R$4:$S$16,2,FALSE))</f>
        <v/>
      </c>
      <c r="E736" s="18" t="s">
        <v>1187</v>
      </c>
      <c r="F736" s="18" t="s">
        <v>1259</v>
      </c>
      <c r="G736" s="12" t="s">
        <v>1153</v>
      </c>
      <c r="H736" s="12" t="s">
        <v>1153</v>
      </c>
      <c r="I736" s="24"/>
      <c r="J736" s="24" t="s">
        <v>1156</v>
      </c>
      <c r="K736" s="77" t="str">
        <f>IF(ISERROR(VLOOKUP($B736&amp;" "&amp;$L736,Zoznamy!$AB$4:$AC$16,2,FALSE)),"",VLOOKUP($B736&amp;" "&amp;$L736,Zoznamy!$AB$4:$AC$16,2,FALSE))</f>
        <v/>
      </c>
      <c r="L736" s="24" t="str">
        <f>IF(ISERROR(VLOOKUP($J736,Zoznamy!$L$4:$M$7,2,FALSE)),"",VLOOKUP($J736,Zoznamy!$L$4:$M$7,2,FALSE))</f>
        <v/>
      </c>
      <c r="M736" s="24" t="str">
        <f t="shared" si="12"/>
        <v/>
      </c>
      <c r="N736" s="72" t="str">
        <f>IF(C736="nie",VLOOKUP(B736,Zoznamy!$R$4:$Z$17,9, FALSE),"Vlož hodnotu emisií")</f>
        <v>Vlož hodnotu emisií</v>
      </c>
      <c r="O736" s="123" t="str">
        <f>IF(ISERROR(VLOOKUP($E736,Zoznamy!$T$4:$Y$44,5,FALSE)),"",VLOOKUP($E736,Zoznamy!$T$4:$Y$44,5,FALSE))</f>
        <v/>
      </c>
      <c r="P736" s="32" t="str">
        <f>IF(ISERROR(VLOOKUP($E736,Zoznamy!$T$4:$Y$44,6,FALSE)),"",VLOOKUP($E736,Zoznamy!$T$4:$Y$44,6,FALSE))</f>
        <v/>
      </c>
    </row>
    <row r="737" spans="1:16" x14ac:dyDescent="0.25">
      <c r="A737" s="12"/>
      <c r="B737" s="18" t="s">
        <v>1119</v>
      </c>
      <c r="C737" s="32" t="s">
        <v>1185</v>
      </c>
      <c r="D737" s="14" t="str">
        <f>IF(ISERROR(VLOOKUP($B737,Zoznamy!$R$4:$S$16,2,FALSE)),"",VLOOKUP($B737,Zoznamy!$R$4:$S$16,2,FALSE))</f>
        <v/>
      </c>
      <c r="E737" s="18" t="s">
        <v>1187</v>
      </c>
      <c r="F737" s="18" t="s">
        <v>1259</v>
      </c>
      <c r="G737" s="12" t="s">
        <v>1153</v>
      </c>
      <c r="H737" s="12" t="s">
        <v>1153</v>
      </c>
      <c r="I737" s="24"/>
      <c r="J737" s="24" t="s">
        <v>1156</v>
      </c>
      <c r="K737" s="77" t="str">
        <f>IF(ISERROR(VLOOKUP($B737&amp;" "&amp;$L737,Zoznamy!$AB$4:$AC$16,2,FALSE)),"",VLOOKUP($B737&amp;" "&amp;$L737,Zoznamy!$AB$4:$AC$16,2,FALSE))</f>
        <v/>
      </c>
      <c r="L737" s="24" t="str">
        <f>IF(ISERROR(VLOOKUP($J737,Zoznamy!$L$4:$M$7,2,FALSE)),"",VLOOKUP($J737,Zoznamy!$L$4:$M$7,2,FALSE))</f>
        <v/>
      </c>
      <c r="M737" s="24" t="str">
        <f t="shared" si="12"/>
        <v/>
      </c>
      <c r="N737" s="72" t="str">
        <f>IF(C737="nie",VLOOKUP(B737,Zoznamy!$R$4:$Z$17,9, FALSE),"Vlož hodnotu emisií")</f>
        <v>Vlož hodnotu emisií</v>
      </c>
      <c r="O737" s="123" t="str">
        <f>IF(ISERROR(VLOOKUP($E737,Zoznamy!$T$4:$Y$44,5,FALSE)),"",VLOOKUP($E737,Zoznamy!$T$4:$Y$44,5,FALSE))</f>
        <v/>
      </c>
      <c r="P737" s="32" t="str">
        <f>IF(ISERROR(VLOOKUP($E737,Zoznamy!$T$4:$Y$44,6,FALSE)),"",VLOOKUP($E737,Zoznamy!$T$4:$Y$44,6,FALSE))</f>
        <v/>
      </c>
    </row>
    <row r="738" spans="1:16" x14ac:dyDescent="0.25">
      <c r="A738" s="12"/>
      <c r="B738" s="18" t="s">
        <v>1119</v>
      </c>
      <c r="C738" s="32" t="s">
        <v>1185</v>
      </c>
      <c r="D738" s="14" t="str">
        <f>IF(ISERROR(VLOOKUP($B738,Zoznamy!$R$4:$S$16,2,FALSE)),"",VLOOKUP($B738,Zoznamy!$R$4:$S$16,2,FALSE))</f>
        <v/>
      </c>
      <c r="E738" s="18" t="s">
        <v>1187</v>
      </c>
      <c r="F738" s="18" t="s">
        <v>1259</v>
      </c>
      <c r="G738" s="12" t="s">
        <v>1153</v>
      </c>
      <c r="H738" s="12" t="s">
        <v>1153</v>
      </c>
      <c r="I738" s="24"/>
      <c r="J738" s="24" t="s">
        <v>1156</v>
      </c>
      <c r="K738" s="77" t="str">
        <f>IF(ISERROR(VLOOKUP($B738&amp;" "&amp;$L738,Zoznamy!$AB$4:$AC$16,2,FALSE)),"",VLOOKUP($B738&amp;" "&amp;$L738,Zoznamy!$AB$4:$AC$16,2,FALSE))</f>
        <v/>
      </c>
      <c r="L738" s="24" t="str">
        <f>IF(ISERROR(VLOOKUP($J738,Zoznamy!$L$4:$M$7,2,FALSE)),"",VLOOKUP($J738,Zoznamy!$L$4:$M$7,2,FALSE))</f>
        <v/>
      </c>
      <c r="M738" s="24" t="str">
        <f t="shared" si="12"/>
        <v/>
      </c>
      <c r="N738" s="72" t="str">
        <f>IF(C738="nie",VLOOKUP(B738,Zoznamy!$R$4:$Z$17,9, FALSE),"Vlož hodnotu emisií")</f>
        <v>Vlož hodnotu emisií</v>
      </c>
      <c r="O738" s="123" t="str">
        <f>IF(ISERROR(VLOOKUP($E738,Zoznamy!$T$4:$Y$44,5,FALSE)),"",VLOOKUP($E738,Zoznamy!$T$4:$Y$44,5,FALSE))</f>
        <v/>
      </c>
      <c r="P738" s="32" t="str">
        <f>IF(ISERROR(VLOOKUP($E738,Zoznamy!$T$4:$Y$44,6,FALSE)),"",VLOOKUP($E738,Zoznamy!$T$4:$Y$44,6,FALSE))</f>
        <v/>
      </c>
    </row>
    <row r="739" spans="1:16" x14ac:dyDescent="0.25">
      <c r="A739" s="12"/>
      <c r="B739" s="18" t="s">
        <v>1119</v>
      </c>
      <c r="C739" s="32" t="s">
        <v>1185</v>
      </c>
      <c r="D739" s="14" t="str">
        <f>IF(ISERROR(VLOOKUP($B739,Zoznamy!$R$4:$S$16,2,FALSE)),"",VLOOKUP($B739,Zoznamy!$R$4:$S$16,2,FALSE))</f>
        <v/>
      </c>
      <c r="E739" s="18" t="s">
        <v>1187</v>
      </c>
      <c r="F739" s="18" t="s">
        <v>1259</v>
      </c>
      <c r="G739" s="12" t="s">
        <v>1153</v>
      </c>
      <c r="H739" s="12" t="s">
        <v>1153</v>
      </c>
      <c r="I739" s="24"/>
      <c r="J739" s="24" t="s">
        <v>1156</v>
      </c>
      <c r="K739" s="77" t="str">
        <f>IF(ISERROR(VLOOKUP($B739&amp;" "&amp;$L739,Zoznamy!$AB$4:$AC$16,2,FALSE)),"",VLOOKUP($B739&amp;" "&amp;$L739,Zoznamy!$AB$4:$AC$16,2,FALSE))</f>
        <v/>
      </c>
      <c r="L739" s="24" t="str">
        <f>IF(ISERROR(VLOOKUP($J739,Zoznamy!$L$4:$M$7,2,FALSE)),"",VLOOKUP($J739,Zoznamy!$L$4:$M$7,2,FALSE))</f>
        <v/>
      </c>
      <c r="M739" s="24" t="str">
        <f t="shared" si="12"/>
        <v/>
      </c>
      <c r="N739" s="72" t="str">
        <f>IF(C739="nie",VLOOKUP(B739,Zoznamy!$R$4:$Z$17,9, FALSE),"Vlož hodnotu emisií")</f>
        <v>Vlož hodnotu emisií</v>
      </c>
      <c r="O739" s="123" t="str">
        <f>IF(ISERROR(VLOOKUP($E739,Zoznamy!$T$4:$Y$44,5,FALSE)),"",VLOOKUP($E739,Zoznamy!$T$4:$Y$44,5,FALSE))</f>
        <v/>
      </c>
      <c r="P739" s="32" t="str">
        <f>IF(ISERROR(VLOOKUP($E739,Zoznamy!$T$4:$Y$44,6,FALSE)),"",VLOOKUP($E739,Zoznamy!$T$4:$Y$44,6,FALSE))</f>
        <v/>
      </c>
    </row>
    <row r="740" spans="1:16" x14ac:dyDescent="0.25">
      <c r="A740" s="12"/>
      <c r="B740" s="18" t="s">
        <v>1119</v>
      </c>
      <c r="C740" s="32" t="s">
        <v>1185</v>
      </c>
      <c r="D740" s="14" t="str">
        <f>IF(ISERROR(VLOOKUP($B740,Zoznamy!$R$4:$S$16,2,FALSE)),"",VLOOKUP($B740,Zoznamy!$R$4:$S$16,2,FALSE))</f>
        <v/>
      </c>
      <c r="E740" s="18" t="s">
        <v>1187</v>
      </c>
      <c r="F740" s="18" t="s">
        <v>1259</v>
      </c>
      <c r="G740" s="12" t="s">
        <v>1153</v>
      </c>
      <c r="H740" s="12" t="s">
        <v>1153</v>
      </c>
      <c r="I740" s="24"/>
      <c r="J740" s="24" t="s">
        <v>1156</v>
      </c>
      <c r="K740" s="77" t="str">
        <f>IF(ISERROR(VLOOKUP($B740&amp;" "&amp;$L740,Zoznamy!$AB$4:$AC$16,2,FALSE)),"",VLOOKUP($B740&amp;" "&amp;$L740,Zoznamy!$AB$4:$AC$16,2,FALSE))</f>
        <v/>
      </c>
      <c r="L740" s="24" t="str">
        <f>IF(ISERROR(VLOOKUP($J740,Zoznamy!$L$4:$M$7,2,FALSE)),"",VLOOKUP($J740,Zoznamy!$L$4:$M$7,2,FALSE))</f>
        <v/>
      </c>
      <c r="M740" s="24" t="str">
        <f t="shared" si="12"/>
        <v/>
      </c>
      <c r="N740" s="72" t="str">
        <f>IF(C740="nie",VLOOKUP(B740,Zoznamy!$R$4:$Z$17,9, FALSE),"Vlož hodnotu emisií")</f>
        <v>Vlož hodnotu emisií</v>
      </c>
      <c r="O740" s="123" t="str">
        <f>IF(ISERROR(VLOOKUP($E740,Zoznamy!$T$4:$Y$44,5,FALSE)),"",VLOOKUP($E740,Zoznamy!$T$4:$Y$44,5,FALSE))</f>
        <v/>
      </c>
      <c r="P740" s="32" t="str">
        <f>IF(ISERROR(VLOOKUP($E740,Zoznamy!$T$4:$Y$44,6,FALSE)),"",VLOOKUP($E740,Zoznamy!$T$4:$Y$44,6,FALSE))</f>
        <v/>
      </c>
    </row>
    <row r="741" spans="1:16" x14ac:dyDescent="0.25">
      <c r="A741" s="12"/>
      <c r="B741" s="18" t="s">
        <v>1119</v>
      </c>
      <c r="C741" s="32" t="s">
        <v>1185</v>
      </c>
      <c r="D741" s="14" t="str">
        <f>IF(ISERROR(VLOOKUP($B741,Zoznamy!$R$4:$S$16,2,FALSE)),"",VLOOKUP($B741,Zoznamy!$R$4:$S$16,2,FALSE))</f>
        <v/>
      </c>
      <c r="E741" s="18" t="s">
        <v>1187</v>
      </c>
      <c r="F741" s="18" t="s">
        <v>1259</v>
      </c>
      <c r="G741" s="12" t="s">
        <v>1153</v>
      </c>
      <c r="H741" s="12" t="s">
        <v>1153</v>
      </c>
      <c r="I741" s="24"/>
      <c r="J741" s="24" t="s">
        <v>1156</v>
      </c>
      <c r="K741" s="77" t="str">
        <f>IF(ISERROR(VLOOKUP($B741&amp;" "&amp;$L741,Zoznamy!$AB$4:$AC$16,2,FALSE)),"",VLOOKUP($B741&amp;" "&amp;$L741,Zoznamy!$AB$4:$AC$16,2,FALSE))</f>
        <v/>
      </c>
      <c r="L741" s="24" t="str">
        <f>IF(ISERROR(VLOOKUP($J741,Zoznamy!$L$4:$M$7,2,FALSE)),"",VLOOKUP($J741,Zoznamy!$L$4:$M$7,2,FALSE))</f>
        <v/>
      </c>
      <c r="M741" s="24" t="str">
        <f t="shared" si="12"/>
        <v/>
      </c>
      <c r="N741" s="72" t="str">
        <f>IF(C741="nie",VLOOKUP(B741,Zoznamy!$R$4:$Z$17,9, FALSE),"Vlož hodnotu emisií")</f>
        <v>Vlož hodnotu emisií</v>
      </c>
      <c r="O741" s="123" t="str">
        <f>IF(ISERROR(VLOOKUP($E741,Zoznamy!$T$4:$Y$44,5,FALSE)),"",VLOOKUP($E741,Zoznamy!$T$4:$Y$44,5,FALSE))</f>
        <v/>
      </c>
      <c r="P741" s="32" t="str">
        <f>IF(ISERROR(VLOOKUP($E741,Zoznamy!$T$4:$Y$44,6,FALSE)),"",VLOOKUP($E741,Zoznamy!$T$4:$Y$44,6,FALSE))</f>
        <v/>
      </c>
    </row>
    <row r="742" spans="1:16" x14ac:dyDescent="0.25">
      <c r="A742" s="12"/>
      <c r="B742" s="18" t="s">
        <v>1119</v>
      </c>
      <c r="C742" s="32" t="s">
        <v>1185</v>
      </c>
      <c r="D742" s="14" t="str">
        <f>IF(ISERROR(VLOOKUP($B742,Zoznamy!$R$4:$S$16,2,FALSE)),"",VLOOKUP($B742,Zoznamy!$R$4:$S$16,2,FALSE))</f>
        <v/>
      </c>
      <c r="E742" s="18" t="s">
        <v>1187</v>
      </c>
      <c r="F742" s="18" t="s">
        <v>1259</v>
      </c>
      <c r="G742" s="12" t="s">
        <v>1153</v>
      </c>
      <c r="H742" s="12" t="s">
        <v>1153</v>
      </c>
      <c r="I742" s="24"/>
      <c r="J742" s="24" t="s">
        <v>1156</v>
      </c>
      <c r="K742" s="77" t="str">
        <f>IF(ISERROR(VLOOKUP($B742&amp;" "&amp;$L742,Zoznamy!$AB$4:$AC$16,2,FALSE)),"",VLOOKUP($B742&amp;" "&amp;$L742,Zoznamy!$AB$4:$AC$16,2,FALSE))</f>
        <v/>
      </c>
      <c r="L742" s="24" t="str">
        <f>IF(ISERROR(VLOOKUP($J742,Zoznamy!$L$4:$M$7,2,FALSE)),"",VLOOKUP($J742,Zoznamy!$L$4:$M$7,2,FALSE))</f>
        <v/>
      </c>
      <c r="M742" s="24" t="str">
        <f t="shared" si="12"/>
        <v/>
      </c>
      <c r="N742" s="72" t="str">
        <f>IF(C742="nie",VLOOKUP(B742,Zoznamy!$R$4:$Z$17,9, FALSE),"Vlož hodnotu emisií")</f>
        <v>Vlož hodnotu emisií</v>
      </c>
      <c r="O742" s="123" t="str">
        <f>IF(ISERROR(VLOOKUP($E742,Zoznamy!$T$4:$Y$44,5,FALSE)),"",VLOOKUP($E742,Zoznamy!$T$4:$Y$44,5,FALSE))</f>
        <v/>
      </c>
      <c r="P742" s="32" t="str">
        <f>IF(ISERROR(VLOOKUP($E742,Zoznamy!$T$4:$Y$44,6,FALSE)),"",VLOOKUP($E742,Zoznamy!$T$4:$Y$44,6,FALSE))</f>
        <v/>
      </c>
    </row>
    <row r="743" spans="1:16" x14ac:dyDescent="0.25">
      <c r="A743" s="12"/>
      <c r="B743" s="18" t="s">
        <v>1119</v>
      </c>
      <c r="C743" s="32" t="s">
        <v>1185</v>
      </c>
      <c r="D743" s="14" t="str">
        <f>IF(ISERROR(VLOOKUP($B743,Zoznamy!$R$4:$S$16,2,FALSE)),"",VLOOKUP($B743,Zoznamy!$R$4:$S$16,2,FALSE))</f>
        <v/>
      </c>
      <c r="E743" s="18" t="s">
        <v>1187</v>
      </c>
      <c r="F743" s="18" t="s">
        <v>1259</v>
      </c>
      <c r="G743" s="12" t="s">
        <v>1153</v>
      </c>
      <c r="H743" s="12" t="s">
        <v>1153</v>
      </c>
      <c r="I743" s="24"/>
      <c r="J743" s="24" t="s">
        <v>1156</v>
      </c>
      <c r="K743" s="77" t="str">
        <f>IF(ISERROR(VLOOKUP($B743&amp;" "&amp;$L743,Zoznamy!$AB$4:$AC$16,2,FALSE)),"",VLOOKUP($B743&amp;" "&amp;$L743,Zoznamy!$AB$4:$AC$16,2,FALSE))</f>
        <v/>
      </c>
      <c r="L743" s="24" t="str">
        <f>IF(ISERROR(VLOOKUP($J743,Zoznamy!$L$4:$M$7,2,FALSE)),"",VLOOKUP($J743,Zoznamy!$L$4:$M$7,2,FALSE))</f>
        <v/>
      </c>
      <c r="M743" s="24" t="str">
        <f t="shared" si="12"/>
        <v/>
      </c>
      <c r="N743" s="72" t="str">
        <f>IF(C743="nie",VLOOKUP(B743,Zoznamy!$R$4:$Z$17,9, FALSE),"Vlož hodnotu emisií")</f>
        <v>Vlož hodnotu emisií</v>
      </c>
      <c r="O743" s="123" t="str">
        <f>IF(ISERROR(VLOOKUP($E743,Zoznamy!$T$4:$Y$44,5,FALSE)),"",VLOOKUP($E743,Zoznamy!$T$4:$Y$44,5,FALSE))</f>
        <v/>
      </c>
      <c r="P743" s="32" t="str">
        <f>IF(ISERROR(VLOOKUP($E743,Zoznamy!$T$4:$Y$44,6,FALSE)),"",VLOOKUP($E743,Zoznamy!$T$4:$Y$44,6,FALSE))</f>
        <v/>
      </c>
    </row>
    <row r="744" spans="1:16" x14ac:dyDescent="0.25">
      <c r="A744" s="12"/>
      <c r="B744" s="18" t="s">
        <v>1119</v>
      </c>
      <c r="C744" s="32" t="s">
        <v>1185</v>
      </c>
      <c r="D744" s="14" t="str">
        <f>IF(ISERROR(VLOOKUP($B744,Zoznamy!$R$4:$S$16,2,FALSE)),"",VLOOKUP($B744,Zoznamy!$R$4:$S$16,2,FALSE))</f>
        <v/>
      </c>
      <c r="E744" s="18" t="s">
        <v>1187</v>
      </c>
      <c r="F744" s="18" t="s">
        <v>1259</v>
      </c>
      <c r="G744" s="12" t="s">
        <v>1153</v>
      </c>
      <c r="H744" s="12" t="s">
        <v>1153</v>
      </c>
      <c r="I744" s="24"/>
      <c r="J744" s="24" t="s">
        <v>1156</v>
      </c>
      <c r="K744" s="77" t="str">
        <f>IF(ISERROR(VLOOKUP($B744&amp;" "&amp;$L744,Zoznamy!$AB$4:$AC$16,2,FALSE)),"",VLOOKUP($B744&amp;" "&amp;$L744,Zoznamy!$AB$4:$AC$16,2,FALSE))</f>
        <v/>
      </c>
      <c r="L744" s="24" t="str">
        <f>IF(ISERROR(VLOOKUP($J744,Zoznamy!$L$4:$M$7,2,FALSE)),"",VLOOKUP($J744,Zoznamy!$L$4:$M$7,2,FALSE))</f>
        <v/>
      </c>
      <c r="M744" s="24" t="str">
        <f t="shared" si="12"/>
        <v/>
      </c>
      <c r="N744" s="72" t="str">
        <f>IF(C744="nie",VLOOKUP(B744,Zoznamy!$R$4:$Z$17,9, FALSE),"Vlož hodnotu emisií")</f>
        <v>Vlož hodnotu emisií</v>
      </c>
      <c r="O744" s="123" t="str">
        <f>IF(ISERROR(VLOOKUP($E744,Zoznamy!$T$4:$Y$44,5,FALSE)),"",VLOOKUP($E744,Zoznamy!$T$4:$Y$44,5,FALSE))</f>
        <v/>
      </c>
      <c r="P744" s="32" t="str">
        <f>IF(ISERROR(VLOOKUP($E744,Zoznamy!$T$4:$Y$44,6,FALSE)),"",VLOOKUP($E744,Zoznamy!$T$4:$Y$44,6,FALSE))</f>
        <v/>
      </c>
    </row>
    <row r="745" spans="1:16" x14ac:dyDescent="0.25">
      <c r="A745" s="12"/>
      <c r="B745" s="18" t="s">
        <v>1119</v>
      </c>
      <c r="C745" s="32" t="s">
        <v>1185</v>
      </c>
      <c r="D745" s="14" t="str">
        <f>IF(ISERROR(VLOOKUP($B745,Zoznamy!$R$4:$S$16,2,FALSE)),"",VLOOKUP($B745,Zoznamy!$R$4:$S$16,2,FALSE))</f>
        <v/>
      </c>
      <c r="E745" s="18" t="s">
        <v>1187</v>
      </c>
      <c r="F745" s="18" t="s">
        <v>1259</v>
      </c>
      <c r="G745" s="12" t="s">
        <v>1153</v>
      </c>
      <c r="H745" s="12" t="s">
        <v>1153</v>
      </c>
      <c r="I745" s="24"/>
      <c r="J745" s="24" t="s">
        <v>1156</v>
      </c>
      <c r="K745" s="77" t="str">
        <f>IF(ISERROR(VLOOKUP($B745&amp;" "&amp;$L745,Zoznamy!$AB$4:$AC$16,2,FALSE)),"",VLOOKUP($B745&amp;" "&amp;$L745,Zoznamy!$AB$4:$AC$16,2,FALSE))</f>
        <v/>
      </c>
      <c r="L745" s="24" t="str">
        <f>IF(ISERROR(VLOOKUP($J745,Zoznamy!$L$4:$M$7,2,FALSE)),"",VLOOKUP($J745,Zoznamy!$L$4:$M$7,2,FALSE))</f>
        <v/>
      </c>
      <c r="M745" s="24" t="str">
        <f t="shared" si="12"/>
        <v/>
      </c>
      <c r="N745" s="72" t="str">
        <f>IF(C745="nie",VLOOKUP(B745,Zoznamy!$R$4:$Z$17,9, FALSE),"Vlož hodnotu emisií")</f>
        <v>Vlož hodnotu emisií</v>
      </c>
      <c r="O745" s="123" t="str">
        <f>IF(ISERROR(VLOOKUP($E745,Zoznamy!$T$4:$Y$44,5,FALSE)),"",VLOOKUP($E745,Zoznamy!$T$4:$Y$44,5,FALSE))</f>
        <v/>
      </c>
      <c r="P745" s="32" t="str">
        <f>IF(ISERROR(VLOOKUP($E745,Zoznamy!$T$4:$Y$44,6,FALSE)),"",VLOOKUP($E745,Zoznamy!$T$4:$Y$44,6,FALSE))</f>
        <v/>
      </c>
    </row>
    <row r="746" spans="1:16" x14ac:dyDescent="0.25">
      <c r="A746" s="12"/>
      <c r="B746" s="18" t="s">
        <v>1119</v>
      </c>
      <c r="C746" s="32" t="s">
        <v>1185</v>
      </c>
      <c r="D746" s="14" t="str">
        <f>IF(ISERROR(VLOOKUP($B746,Zoznamy!$R$4:$S$16,2,FALSE)),"",VLOOKUP($B746,Zoznamy!$R$4:$S$16,2,FALSE))</f>
        <v/>
      </c>
      <c r="E746" s="18" t="s">
        <v>1187</v>
      </c>
      <c r="F746" s="18" t="s">
        <v>1259</v>
      </c>
      <c r="G746" s="12" t="s">
        <v>1153</v>
      </c>
      <c r="H746" s="12" t="s">
        <v>1153</v>
      </c>
      <c r="I746" s="24"/>
      <c r="J746" s="24" t="s">
        <v>1156</v>
      </c>
      <c r="K746" s="77" t="str">
        <f>IF(ISERROR(VLOOKUP($B746&amp;" "&amp;$L746,Zoznamy!$AB$4:$AC$16,2,FALSE)),"",VLOOKUP($B746&amp;" "&amp;$L746,Zoznamy!$AB$4:$AC$16,2,FALSE))</f>
        <v/>
      </c>
      <c r="L746" s="24" t="str">
        <f>IF(ISERROR(VLOOKUP($J746,Zoznamy!$L$4:$M$7,2,FALSE)),"",VLOOKUP($J746,Zoznamy!$L$4:$M$7,2,FALSE))</f>
        <v/>
      </c>
      <c r="M746" s="24" t="str">
        <f t="shared" si="12"/>
        <v/>
      </c>
      <c r="N746" s="72" t="str">
        <f>IF(C746="nie",VLOOKUP(B746,Zoznamy!$R$4:$Z$17,9, FALSE),"Vlož hodnotu emisií")</f>
        <v>Vlož hodnotu emisií</v>
      </c>
      <c r="O746" s="123" t="str">
        <f>IF(ISERROR(VLOOKUP($E746,Zoznamy!$T$4:$Y$44,5,FALSE)),"",VLOOKUP($E746,Zoznamy!$T$4:$Y$44,5,FALSE))</f>
        <v/>
      </c>
      <c r="P746" s="32" t="str">
        <f>IF(ISERROR(VLOOKUP($E746,Zoznamy!$T$4:$Y$44,6,FALSE)),"",VLOOKUP($E746,Zoznamy!$T$4:$Y$44,6,FALSE))</f>
        <v/>
      </c>
    </row>
    <row r="747" spans="1:16" x14ac:dyDescent="0.25">
      <c r="A747" s="12"/>
      <c r="B747" s="18" t="s">
        <v>1119</v>
      </c>
      <c r="C747" s="32" t="s">
        <v>1185</v>
      </c>
      <c r="D747" s="14" t="str">
        <f>IF(ISERROR(VLOOKUP($B747,Zoznamy!$R$4:$S$16,2,FALSE)),"",VLOOKUP($B747,Zoznamy!$R$4:$S$16,2,FALSE))</f>
        <v/>
      </c>
      <c r="E747" s="18" t="s">
        <v>1187</v>
      </c>
      <c r="F747" s="18" t="s">
        <v>1259</v>
      </c>
      <c r="G747" s="12" t="s">
        <v>1153</v>
      </c>
      <c r="H747" s="12" t="s">
        <v>1153</v>
      </c>
      <c r="I747" s="24"/>
      <c r="J747" s="24" t="s">
        <v>1156</v>
      </c>
      <c r="K747" s="77" t="str">
        <f>IF(ISERROR(VLOOKUP($B747&amp;" "&amp;$L747,Zoznamy!$AB$4:$AC$16,2,FALSE)),"",VLOOKUP($B747&amp;" "&amp;$L747,Zoznamy!$AB$4:$AC$16,2,FALSE))</f>
        <v/>
      </c>
      <c r="L747" s="24" t="str">
        <f>IF(ISERROR(VLOOKUP($J747,Zoznamy!$L$4:$M$7,2,FALSE)),"",VLOOKUP($J747,Zoznamy!$L$4:$M$7,2,FALSE))</f>
        <v/>
      </c>
      <c r="M747" s="24" t="str">
        <f t="shared" si="12"/>
        <v/>
      </c>
      <c r="N747" s="72" t="str">
        <f>IF(C747="nie",VLOOKUP(B747,Zoznamy!$R$4:$Z$17,9, FALSE),"Vlož hodnotu emisií")</f>
        <v>Vlož hodnotu emisií</v>
      </c>
      <c r="O747" s="123" t="str">
        <f>IF(ISERROR(VLOOKUP($E747,Zoznamy!$T$4:$Y$44,5,FALSE)),"",VLOOKUP($E747,Zoznamy!$T$4:$Y$44,5,FALSE))</f>
        <v/>
      </c>
      <c r="P747" s="32" t="str">
        <f>IF(ISERROR(VLOOKUP($E747,Zoznamy!$T$4:$Y$44,6,FALSE)),"",VLOOKUP($E747,Zoznamy!$T$4:$Y$44,6,FALSE))</f>
        <v/>
      </c>
    </row>
    <row r="748" spans="1:16" x14ac:dyDescent="0.25">
      <c r="A748" s="12"/>
      <c r="B748" s="18" t="s">
        <v>1119</v>
      </c>
      <c r="C748" s="32" t="s">
        <v>1185</v>
      </c>
      <c r="D748" s="14" t="str">
        <f>IF(ISERROR(VLOOKUP($B748,Zoznamy!$R$4:$S$16,2,FALSE)),"",VLOOKUP($B748,Zoznamy!$R$4:$S$16,2,FALSE))</f>
        <v/>
      </c>
      <c r="E748" s="18" t="s">
        <v>1187</v>
      </c>
      <c r="F748" s="18" t="s">
        <v>1259</v>
      </c>
      <c r="G748" s="12" t="s">
        <v>1153</v>
      </c>
      <c r="H748" s="12" t="s">
        <v>1153</v>
      </c>
      <c r="I748" s="24"/>
      <c r="J748" s="24" t="s">
        <v>1156</v>
      </c>
      <c r="K748" s="77" t="str">
        <f>IF(ISERROR(VLOOKUP($B748&amp;" "&amp;$L748,Zoznamy!$AB$4:$AC$16,2,FALSE)),"",VLOOKUP($B748&amp;" "&amp;$L748,Zoznamy!$AB$4:$AC$16,2,FALSE))</f>
        <v/>
      </c>
      <c r="L748" s="24" t="str">
        <f>IF(ISERROR(VLOOKUP($J748,Zoznamy!$L$4:$M$7,2,FALSE)),"",VLOOKUP($J748,Zoznamy!$L$4:$M$7,2,FALSE))</f>
        <v/>
      </c>
      <c r="M748" s="24" t="str">
        <f t="shared" si="12"/>
        <v/>
      </c>
      <c r="N748" s="72" t="str">
        <f>IF(C748="nie",VLOOKUP(B748,Zoznamy!$R$4:$Z$17,9, FALSE),"Vlož hodnotu emisií")</f>
        <v>Vlož hodnotu emisií</v>
      </c>
      <c r="O748" s="123" t="str">
        <f>IF(ISERROR(VLOOKUP($E748,Zoznamy!$T$4:$Y$44,5,FALSE)),"",VLOOKUP($E748,Zoznamy!$T$4:$Y$44,5,FALSE))</f>
        <v/>
      </c>
      <c r="P748" s="32" t="str">
        <f>IF(ISERROR(VLOOKUP($E748,Zoznamy!$T$4:$Y$44,6,FALSE)),"",VLOOKUP($E748,Zoznamy!$T$4:$Y$44,6,FALSE))</f>
        <v/>
      </c>
    </row>
    <row r="749" spans="1:16" x14ac:dyDescent="0.25">
      <c r="A749" s="12"/>
      <c r="B749" s="18" t="s">
        <v>1119</v>
      </c>
      <c r="C749" s="32" t="s">
        <v>1185</v>
      </c>
      <c r="D749" s="14" t="str">
        <f>IF(ISERROR(VLOOKUP($B749,Zoznamy!$R$4:$S$16,2,FALSE)),"",VLOOKUP($B749,Zoznamy!$R$4:$S$16,2,FALSE))</f>
        <v/>
      </c>
      <c r="E749" s="18" t="s">
        <v>1187</v>
      </c>
      <c r="F749" s="18" t="s">
        <v>1259</v>
      </c>
      <c r="G749" s="12" t="s">
        <v>1153</v>
      </c>
      <c r="H749" s="12" t="s">
        <v>1153</v>
      </c>
      <c r="I749" s="24"/>
      <c r="J749" s="24" t="s">
        <v>1156</v>
      </c>
      <c r="K749" s="77" t="str">
        <f>IF(ISERROR(VLOOKUP($B749&amp;" "&amp;$L749,Zoznamy!$AB$4:$AC$16,2,FALSE)),"",VLOOKUP($B749&amp;" "&amp;$L749,Zoznamy!$AB$4:$AC$16,2,FALSE))</f>
        <v/>
      </c>
      <c r="L749" s="24" t="str">
        <f>IF(ISERROR(VLOOKUP($J749,Zoznamy!$L$4:$M$7,2,FALSE)),"",VLOOKUP($J749,Zoznamy!$L$4:$M$7,2,FALSE))</f>
        <v/>
      </c>
      <c r="M749" s="24" t="str">
        <f t="shared" si="12"/>
        <v/>
      </c>
      <c r="N749" s="72" t="str">
        <f>IF(C749="nie",VLOOKUP(B749,Zoznamy!$R$4:$Z$17,9, FALSE),"Vlož hodnotu emisií")</f>
        <v>Vlož hodnotu emisií</v>
      </c>
      <c r="O749" s="123" t="str">
        <f>IF(ISERROR(VLOOKUP($E749,Zoznamy!$T$4:$Y$44,5,FALSE)),"",VLOOKUP($E749,Zoznamy!$T$4:$Y$44,5,FALSE))</f>
        <v/>
      </c>
      <c r="P749" s="32" t="str">
        <f>IF(ISERROR(VLOOKUP($E749,Zoznamy!$T$4:$Y$44,6,FALSE)),"",VLOOKUP($E749,Zoznamy!$T$4:$Y$44,6,FALSE))</f>
        <v/>
      </c>
    </row>
    <row r="750" spans="1:16" x14ac:dyDescent="0.25">
      <c r="A750" s="12"/>
      <c r="B750" s="18" t="s">
        <v>1119</v>
      </c>
      <c r="C750" s="32" t="s">
        <v>1185</v>
      </c>
      <c r="D750" s="14" t="str">
        <f>IF(ISERROR(VLOOKUP($B750,Zoznamy!$R$4:$S$16,2,FALSE)),"",VLOOKUP($B750,Zoznamy!$R$4:$S$16,2,FALSE))</f>
        <v/>
      </c>
      <c r="E750" s="18" t="s">
        <v>1187</v>
      </c>
      <c r="F750" s="18" t="s">
        <v>1259</v>
      </c>
      <c r="G750" s="12" t="s">
        <v>1153</v>
      </c>
      <c r="H750" s="12" t="s">
        <v>1153</v>
      </c>
      <c r="I750" s="24"/>
      <c r="J750" s="24" t="s">
        <v>1156</v>
      </c>
      <c r="K750" s="77" t="str">
        <f>IF(ISERROR(VLOOKUP($B750&amp;" "&amp;$L750,Zoznamy!$AB$4:$AC$16,2,FALSE)),"",VLOOKUP($B750&amp;" "&amp;$L750,Zoznamy!$AB$4:$AC$16,2,FALSE))</f>
        <v/>
      </c>
      <c r="L750" s="24" t="str">
        <f>IF(ISERROR(VLOOKUP($J750,Zoznamy!$L$4:$M$7,2,FALSE)),"",VLOOKUP($J750,Zoznamy!$L$4:$M$7,2,FALSE))</f>
        <v/>
      </c>
      <c r="M750" s="24" t="str">
        <f t="shared" si="12"/>
        <v/>
      </c>
      <c r="N750" s="72" t="str">
        <f>IF(C750="nie",VLOOKUP(B750,Zoznamy!$R$4:$Z$17,9, FALSE),"Vlož hodnotu emisií")</f>
        <v>Vlož hodnotu emisií</v>
      </c>
      <c r="O750" s="123" t="str">
        <f>IF(ISERROR(VLOOKUP($E750,Zoznamy!$T$4:$Y$44,5,FALSE)),"",VLOOKUP($E750,Zoznamy!$T$4:$Y$44,5,FALSE))</f>
        <v/>
      </c>
      <c r="P750" s="32" t="str">
        <f>IF(ISERROR(VLOOKUP($E750,Zoznamy!$T$4:$Y$44,6,FALSE)),"",VLOOKUP($E750,Zoznamy!$T$4:$Y$44,6,FALSE))</f>
        <v/>
      </c>
    </row>
    <row r="751" spans="1:16" x14ac:dyDescent="0.25">
      <c r="A751" s="12"/>
      <c r="B751" s="18" t="s">
        <v>1119</v>
      </c>
      <c r="C751" s="32" t="s">
        <v>1185</v>
      </c>
      <c r="D751" s="14" t="str">
        <f>IF(ISERROR(VLOOKUP($B751,Zoznamy!$R$4:$S$16,2,FALSE)),"",VLOOKUP($B751,Zoznamy!$R$4:$S$16,2,FALSE))</f>
        <v/>
      </c>
      <c r="E751" s="18" t="s">
        <v>1187</v>
      </c>
      <c r="F751" s="18" t="s">
        <v>1259</v>
      </c>
      <c r="G751" s="12" t="s">
        <v>1153</v>
      </c>
      <c r="H751" s="12" t="s">
        <v>1153</v>
      </c>
      <c r="I751" s="24"/>
      <c r="J751" s="24" t="s">
        <v>1156</v>
      </c>
      <c r="K751" s="77" t="str">
        <f>IF(ISERROR(VLOOKUP($B751&amp;" "&amp;$L751,Zoznamy!$AB$4:$AC$16,2,FALSE)),"",VLOOKUP($B751&amp;" "&amp;$L751,Zoznamy!$AB$4:$AC$16,2,FALSE))</f>
        <v/>
      </c>
      <c r="L751" s="24" t="str">
        <f>IF(ISERROR(VLOOKUP($J751,Zoznamy!$L$4:$M$7,2,FALSE)),"",VLOOKUP($J751,Zoznamy!$L$4:$M$7,2,FALSE))</f>
        <v/>
      </c>
      <c r="M751" s="24" t="str">
        <f t="shared" si="12"/>
        <v/>
      </c>
      <c r="N751" s="72" t="str">
        <f>IF(C751="nie",VLOOKUP(B751,Zoznamy!$R$4:$Z$17,9, FALSE),"Vlož hodnotu emisií")</f>
        <v>Vlož hodnotu emisií</v>
      </c>
      <c r="O751" s="123" t="str">
        <f>IF(ISERROR(VLOOKUP($E751,Zoznamy!$T$4:$Y$44,5,FALSE)),"",VLOOKUP($E751,Zoznamy!$T$4:$Y$44,5,FALSE))</f>
        <v/>
      </c>
      <c r="P751" s="32" t="str">
        <f>IF(ISERROR(VLOOKUP($E751,Zoznamy!$T$4:$Y$44,6,FALSE)),"",VLOOKUP($E751,Zoznamy!$T$4:$Y$44,6,FALSE))</f>
        <v/>
      </c>
    </row>
    <row r="752" spans="1:16" x14ac:dyDescent="0.25">
      <c r="A752" s="12"/>
      <c r="B752" s="18" t="s">
        <v>1119</v>
      </c>
      <c r="C752" s="32" t="s">
        <v>1185</v>
      </c>
      <c r="D752" s="14" t="str">
        <f>IF(ISERROR(VLOOKUP($B752,Zoznamy!$R$4:$S$16,2,FALSE)),"",VLOOKUP($B752,Zoznamy!$R$4:$S$16,2,FALSE))</f>
        <v/>
      </c>
      <c r="E752" s="18" t="s">
        <v>1187</v>
      </c>
      <c r="F752" s="18" t="s">
        <v>1259</v>
      </c>
      <c r="G752" s="12" t="s">
        <v>1153</v>
      </c>
      <c r="H752" s="12" t="s">
        <v>1153</v>
      </c>
      <c r="I752" s="24"/>
      <c r="J752" s="24" t="s">
        <v>1156</v>
      </c>
      <c r="K752" s="77" t="str">
        <f>IF(ISERROR(VLOOKUP($B752&amp;" "&amp;$L752,Zoznamy!$AB$4:$AC$16,2,FALSE)),"",VLOOKUP($B752&amp;" "&amp;$L752,Zoznamy!$AB$4:$AC$16,2,FALSE))</f>
        <v/>
      </c>
      <c r="L752" s="24" t="str">
        <f>IF(ISERROR(VLOOKUP($J752,Zoznamy!$L$4:$M$7,2,FALSE)),"",VLOOKUP($J752,Zoznamy!$L$4:$M$7,2,FALSE))</f>
        <v/>
      </c>
      <c r="M752" s="24" t="str">
        <f t="shared" si="12"/>
        <v/>
      </c>
      <c r="N752" s="72" t="str">
        <f>IF(C752="nie",VLOOKUP(B752,Zoznamy!$R$4:$Z$17,9, FALSE),"Vlož hodnotu emisií")</f>
        <v>Vlož hodnotu emisií</v>
      </c>
      <c r="O752" s="123" t="str">
        <f>IF(ISERROR(VLOOKUP($E752,Zoznamy!$T$4:$Y$44,5,FALSE)),"",VLOOKUP($E752,Zoznamy!$T$4:$Y$44,5,FALSE))</f>
        <v/>
      </c>
      <c r="P752" s="32" t="str">
        <f>IF(ISERROR(VLOOKUP($E752,Zoznamy!$T$4:$Y$44,6,FALSE)),"",VLOOKUP($E752,Zoznamy!$T$4:$Y$44,6,FALSE))</f>
        <v/>
      </c>
    </row>
    <row r="753" spans="1:16" x14ac:dyDescent="0.25">
      <c r="A753" s="12"/>
      <c r="B753" s="18" t="s">
        <v>1119</v>
      </c>
      <c r="C753" s="32" t="s">
        <v>1185</v>
      </c>
      <c r="D753" s="14" t="str">
        <f>IF(ISERROR(VLOOKUP($B753,Zoznamy!$R$4:$S$16,2,FALSE)),"",VLOOKUP($B753,Zoznamy!$R$4:$S$16,2,FALSE))</f>
        <v/>
      </c>
      <c r="E753" s="18" t="s">
        <v>1187</v>
      </c>
      <c r="F753" s="18" t="s">
        <v>1259</v>
      </c>
      <c r="G753" s="12" t="s">
        <v>1153</v>
      </c>
      <c r="H753" s="12" t="s">
        <v>1153</v>
      </c>
      <c r="I753" s="24"/>
      <c r="J753" s="24" t="s">
        <v>1156</v>
      </c>
      <c r="K753" s="77" t="str">
        <f>IF(ISERROR(VLOOKUP($B753&amp;" "&amp;$L753,Zoznamy!$AB$4:$AC$16,2,FALSE)),"",VLOOKUP($B753&amp;" "&amp;$L753,Zoznamy!$AB$4:$AC$16,2,FALSE))</f>
        <v/>
      </c>
      <c r="L753" s="24" t="str">
        <f>IF(ISERROR(VLOOKUP($J753,Zoznamy!$L$4:$M$7,2,FALSE)),"",VLOOKUP($J753,Zoznamy!$L$4:$M$7,2,FALSE))</f>
        <v/>
      </c>
      <c r="M753" s="24" t="str">
        <f t="shared" si="12"/>
        <v/>
      </c>
      <c r="N753" s="72" t="str">
        <f>IF(C753="nie",VLOOKUP(B753,Zoznamy!$R$4:$Z$17,9, FALSE),"Vlož hodnotu emisií")</f>
        <v>Vlož hodnotu emisií</v>
      </c>
      <c r="O753" s="123" t="str">
        <f>IF(ISERROR(VLOOKUP($E753,Zoznamy!$T$4:$Y$44,5,FALSE)),"",VLOOKUP($E753,Zoznamy!$T$4:$Y$44,5,FALSE))</f>
        <v/>
      </c>
      <c r="P753" s="32" t="str">
        <f>IF(ISERROR(VLOOKUP($E753,Zoznamy!$T$4:$Y$44,6,FALSE)),"",VLOOKUP($E753,Zoznamy!$T$4:$Y$44,6,FALSE))</f>
        <v/>
      </c>
    </row>
    <row r="754" spans="1:16" x14ac:dyDescent="0.25">
      <c r="A754" s="12"/>
      <c r="B754" s="18" t="s">
        <v>1119</v>
      </c>
      <c r="C754" s="32" t="s">
        <v>1185</v>
      </c>
      <c r="D754" s="14" t="str">
        <f>IF(ISERROR(VLOOKUP($B754,Zoznamy!$R$4:$S$16,2,FALSE)),"",VLOOKUP($B754,Zoznamy!$R$4:$S$16,2,FALSE))</f>
        <v/>
      </c>
      <c r="E754" s="18" t="s">
        <v>1187</v>
      </c>
      <c r="F754" s="18" t="s">
        <v>1259</v>
      </c>
      <c r="G754" s="12" t="s">
        <v>1153</v>
      </c>
      <c r="H754" s="12" t="s">
        <v>1153</v>
      </c>
      <c r="I754" s="24"/>
      <c r="J754" s="24" t="s">
        <v>1156</v>
      </c>
      <c r="K754" s="77" t="str">
        <f>IF(ISERROR(VLOOKUP($B754&amp;" "&amp;$L754,Zoznamy!$AB$4:$AC$16,2,FALSE)),"",VLOOKUP($B754&amp;" "&amp;$L754,Zoznamy!$AB$4:$AC$16,2,FALSE))</f>
        <v/>
      </c>
      <c r="L754" s="24" t="str">
        <f>IF(ISERROR(VLOOKUP($J754,Zoznamy!$L$4:$M$7,2,FALSE)),"",VLOOKUP($J754,Zoznamy!$L$4:$M$7,2,FALSE))</f>
        <v/>
      </c>
      <c r="M754" s="24" t="str">
        <f t="shared" si="12"/>
        <v/>
      </c>
      <c r="N754" s="72" t="str">
        <f>IF(C754="nie",VLOOKUP(B754,Zoznamy!$R$4:$Z$17,9, FALSE),"Vlož hodnotu emisií")</f>
        <v>Vlož hodnotu emisií</v>
      </c>
      <c r="O754" s="123" t="str">
        <f>IF(ISERROR(VLOOKUP($E754,Zoznamy!$T$4:$Y$44,5,FALSE)),"",VLOOKUP($E754,Zoznamy!$T$4:$Y$44,5,FALSE))</f>
        <v/>
      </c>
      <c r="P754" s="32" t="str">
        <f>IF(ISERROR(VLOOKUP($E754,Zoznamy!$T$4:$Y$44,6,FALSE)),"",VLOOKUP($E754,Zoznamy!$T$4:$Y$44,6,FALSE))</f>
        <v/>
      </c>
    </row>
    <row r="755" spans="1:16" x14ac:dyDescent="0.25">
      <c r="A755" s="12"/>
      <c r="B755" s="18" t="s">
        <v>1119</v>
      </c>
      <c r="C755" s="32" t="s">
        <v>1185</v>
      </c>
      <c r="D755" s="14" t="str">
        <f>IF(ISERROR(VLOOKUP($B755,Zoznamy!$R$4:$S$16,2,FALSE)),"",VLOOKUP($B755,Zoznamy!$R$4:$S$16,2,FALSE))</f>
        <v/>
      </c>
      <c r="E755" s="18" t="s">
        <v>1187</v>
      </c>
      <c r="F755" s="18" t="s">
        <v>1259</v>
      </c>
      <c r="G755" s="12" t="s">
        <v>1153</v>
      </c>
      <c r="H755" s="12" t="s">
        <v>1153</v>
      </c>
      <c r="I755" s="24"/>
      <c r="J755" s="24" t="s">
        <v>1156</v>
      </c>
      <c r="K755" s="77" t="str">
        <f>IF(ISERROR(VLOOKUP($B755&amp;" "&amp;$L755,Zoznamy!$AB$4:$AC$16,2,FALSE)),"",VLOOKUP($B755&amp;" "&amp;$L755,Zoznamy!$AB$4:$AC$16,2,FALSE))</f>
        <v/>
      </c>
      <c r="L755" s="24" t="str">
        <f>IF(ISERROR(VLOOKUP($J755,Zoznamy!$L$4:$M$7,2,FALSE)),"",VLOOKUP($J755,Zoznamy!$L$4:$M$7,2,FALSE))</f>
        <v/>
      </c>
      <c r="M755" s="24" t="str">
        <f t="shared" si="12"/>
        <v/>
      </c>
      <c r="N755" s="72" t="str">
        <f>IF(C755="nie",VLOOKUP(B755,Zoznamy!$R$4:$Z$17,9, FALSE),"Vlož hodnotu emisií")</f>
        <v>Vlož hodnotu emisií</v>
      </c>
      <c r="O755" s="123" t="str">
        <f>IF(ISERROR(VLOOKUP($E755,Zoznamy!$T$4:$Y$44,5,FALSE)),"",VLOOKUP($E755,Zoznamy!$T$4:$Y$44,5,FALSE))</f>
        <v/>
      </c>
      <c r="P755" s="32" t="str">
        <f>IF(ISERROR(VLOOKUP($E755,Zoznamy!$T$4:$Y$44,6,FALSE)),"",VLOOKUP($E755,Zoznamy!$T$4:$Y$44,6,FALSE))</f>
        <v/>
      </c>
    </row>
    <row r="756" spans="1:16" x14ac:dyDescent="0.25">
      <c r="A756" s="12"/>
      <c r="B756" s="18" t="s">
        <v>1119</v>
      </c>
      <c r="C756" s="32" t="s">
        <v>1185</v>
      </c>
      <c r="D756" s="14" t="str">
        <f>IF(ISERROR(VLOOKUP($B756,Zoznamy!$R$4:$S$16,2,FALSE)),"",VLOOKUP($B756,Zoznamy!$R$4:$S$16,2,FALSE))</f>
        <v/>
      </c>
      <c r="E756" s="18" t="s">
        <v>1187</v>
      </c>
      <c r="F756" s="18" t="s">
        <v>1259</v>
      </c>
      <c r="G756" s="12" t="s">
        <v>1153</v>
      </c>
      <c r="H756" s="12" t="s">
        <v>1153</v>
      </c>
      <c r="I756" s="24"/>
      <c r="J756" s="24" t="s">
        <v>1156</v>
      </c>
      <c r="K756" s="77" t="str">
        <f>IF(ISERROR(VLOOKUP($B756&amp;" "&amp;$L756,Zoznamy!$AB$4:$AC$16,2,FALSE)),"",VLOOKUP($B756&amp;" "&amp;$L756,Zoznamy!$AB$4:$AC$16,2,FALSE))</f>
        <v/>
      </c>
      <c r="L756" s="24" t="str">
        <f>IF(ISERROR(VLOOKUP($J756,Zoznamy!$L$4:$M$7,2,FALSE)),"",VLOOKUP($J756,Zoznamy!$L$4:$M$7,2,FALSE))</f>
        <v/>
      </c>
      <c r="M756" s="24" t="str">
        <f t="shared" si="12"/>
        <v/>
      </c>
      <c r="N756" s="72" t="str">
        <f>IF(C756="nie",VLOOKUP(B756,Zoznamy!$R$4:$Z$17,9, FALSE),"Vlož hodnotu emisií")</f>
        <v>Vlož hodnotu emisií</v>
      </c>
      <c r="O756" s="123" t="str">
        <f>IF(ISERROR(VLOOKUP($E756,Zoznamy!$T$4:$Y$44,5,FALSE)),"",VLOOKUP($E756,Zoznamy!$T$4:$Y$44,5,FALSE))</f>
        <v/>
      </c>
      <c r="P756" s="32" t="str">
        <f>IF(ISERROR(VLOOKUP($E756,Zoznamy!$T$4:$Y$44,6,FALSE)),"",VLOOKUP($E756,Zoznamy!$T$4:$Y$44,6,FALSE))</f>
        <v/>
      </c>
    </row>
    <row r="757" spans="1:16" x14ac:dyDescent="0.25">
      <c r="A757" s="12"/>
      <c r="B757" s="18" t="s">
        <v>1119</v>
      </c>
      <c r="C757" s="32" t="s">
        <v>1185</v>
      </c>
      <c r="D757" s="14" t="str">
        <f>IF(ISERROR(VLOOKUP($B757,Zoznamy!$R$4:$S$16,2,FALSE)),"",VLOOKUP($B757,Zoznamy!$R$4:$S$16,2,FALSE))</f>
        <v/>
      </c>
      <c r="E757" s="18" t="s">
        <v>1187</v>
      </c>
      <c r="F757" s="18" t="s">
        <v>1259</v>
      </c>
      <c r="G757" s="12" t="s">
        <v>1153</v>
      </c>
      <c r="H757" s="12" t="s">
        <v>1153</v>
      </c>
      <c r="I757" s="24"/>
      <c r="J757" s="24" t="s">
        <v>1156</v>
      </c>
      <c r="K757" s="77" t="str">
        <f>IF(ISERROR(VLOOKUP($B757&amp;" "&amp;$L757,Zoznamy!$AB$4:$AC$16,2,FALSE)),"",VLOOKUP($B757&amp;" "&amp;$L757,Zoznamy!$AB$4:$AC$16,2,FALSE))</f>
        <v/>
      </c>
      <c r="L757" s="24" t="str">
        <f>IF(ISERROR(VLOOKUP($J757,Zoznamy!$L$4:$M$7,2,FALSE)),"",VLOOKUP($J757,Zoznamy!$L$4:$M$7,2,FALSE))</f>
        <v/>
      </c>
      <c r="M757" s="24" t="str">
        <f t="shared" si="12"/>
        <v/>
      </c>
      <c r="N757" s="72" t="str">
        <f>IF(C757="nie",VLOOKUP(B757,Zoznamy!$R$4:$Z$17,9, FALSE),"Vlož hodnotu emisií")</f>
        <v>Vlož hodnotu emisií</v>
      </c>
      <c r="O757" s="123" t="str">
        <f>IF(ISERROR(VLOOKUP($E757,Zoznamy!$T$4:$Y$44,5,FALSE)),"",VLOOKUP($E757,Zoznamy!$T$4:$Y$44,5,FALSE))</f>
        <v/>
      </c>
      <c r="P757" s="32" t="str">
        <f>IF(ISERROR(VLOOKUP($E757,Zoznamy!$T$4:$Y$44,6,FALSE)),"",VLOOKUP($E757,Zoznamy!$T$4:$Y$44,6,FALSE))</f>
        <v/>
      </c>
    </row>
    <row r="758" spans="1:16" x14ac:dyDescent="0.25">
      <c r="A758" s="12"/>
      <c r="B758" s="18" t="s">
        <v>1119</v>
      </c>
      <c r="C758" s="32" t="s">
        <v>1185</v>
      </c>
      <c r="D758" s="14" t="str">
        <f>IF(ISERROR(VLOOKUP($B758,Zoznamy!$R$4:$S$16,2,FALSE)),"",VLOOKUP($B758,Zoznamy!$R$4:$S$16,2,FALSE))</f>
        <v/>
      </c>
      <c r="E758" s="18" t="s">
        <v>1187</v>
      </c>
      <c r="F758" s="18" t="s">
        <v>1259</v>
      </c>
      <c r="G758" s="12" t="s">
        <v>1153</v>
      </c>
      <c r="H758" s="12" t="s">
        <v>1153</v>
      </c>
      <c r="I758" s="24"/>
      <c r="J758" s="24" t="s">
        <v>1156</v>
      </c>
      <c r="K758" s="77" t="str">
        <f>IF(ISERROR(VLOOKUP($B758&amp;" "&amp;$L758,Zoznamy!$AB$4:$AC$16,2,FALSE)),"",VLOOKUP($B758&amp;" "&amp;$L758,Zoznamy!$AB$4:$AC$16,2,FALSE))</f>
        <v/>
      </c>
      <c r="L758" s="24" t="str">
        <f>IF(ISERROR(VLOOKUP($J758,Zoznamy!$L$4:$M$7,2,FALSE)),"",VLOOKUP($J758,Zoznamy!$L$4:$M$7,2,FALSE))</f>
        <v/>
      </c>
      <c r="M758" s="24" t="str">
        <f t="shared" si="12"/>
        <v/>
      </c>
      <c r="N758" s="72" t="str">
        <f>IF(C758="nie",VLOOKUP(B758,Zoznamy!$R$4:$Z$17,9, FALSE),"Vlož hodnotu emisií")</f>
        <v>Vlož hodnotu emisií</v>
      </c>
      <c r="O758" s="123" t="str">
        <f>IF(ISERROR(VLOOKUP($E758,Zoznamy!$T$4:$Y$44,5,FALSE)),"",VLOOKUP($E758,Zoznamy!$T$4:$Y$44,5,FALSE))</f>
        <v/>
      </c>
      <c r="P758" s="32" t="str">
        <f>IF(ISERROR(VLOOKUP($E758,Zoznamy!$T$4:$Y$44,6,FALSE)),"",VLOOKUP($E758,Zoznamy!$T$4:$Y$44,6,FALSE))</f>
        <v/>
      </c>
    </row>
    <row r="759" spans="1:16" x14ac:dyDescent="0.25">
      <c r="A759" s="12"/>
      <c r="B759" s="18" t="s">
        <v>1119</v>
      </c>
      <c r="C759" s="32" t="s">
        <v>1185</v>
      </c>
      <c r="D759" s="14" t="str">
        <f>IF(ISERROR(VLOOKUP($B759,Zoznamy!$R$4:$S$16,2,FALSE)),"",VLOOKUP($B759,Zoznamy!$R$4:$S$16,2,FALSE))</f>
        <v/>
      </c>
      <c r="E759" s="18" t="s">
        <v>1187</v>
      </c>
      <c r="F759" s="18" t="s">
        <v>1259</v>
      </c>
      <c r="G759" s="12" t="s">
        <v>1153</v>
      </c>
      <c r="H759" s="12" t="s">
        <v>1153</v>
      </c>
      <c r="I759" s="24"/>
      <c r="J759" s="24" t="s">
        <v>1156</v>
      </c>
      <c r="K759" s="77" t="str">
        <f>IF(ISERROR(VLOOKUP($B759&amp;" "&amp;$L759,Zoznamy!$AB$4:$AC$16,2,FALSE)),"",VLOOKUP($B759&amp;" "&amp;$L759,Zoznamy!$AB$4:$AC$16,2,FALSE))</f>
        <v/>
      </c>
      <c r="L759" s="24" t="str">
        <f>IF(ISERROR(VLOOKUP($J759,Zoznamy!$L$4:$M$7,2,FALSE)),"",VLOOKUP($J759,Zoznamy!$L$4:$M$7,2,FALSE))</f>
        <v/>
      </c>
      <c r="M759" s="24" t="str">
        <f t="shared" si="12"/>
        <v/>
      </c>
      <c r="N759" s="72" t="str">
        <f>IF(C759="nie",VLOOKUP(B759,Zoznamy!$R$4:$Z$17,9, FALSE),"Vlož hodnotu emisií")</f>
        <v>Vlož hodnotu emisií</v>
      </c>
      <c r="O759" s="123" t="str">
        <f>IF(ISERROR(VLOOKUP($E759,Zoznamy!$T$4:$Y$44,5,FALSE)),"",VLOOKUP($E759,Zoznamy!$T$4:$Y$44,5,FALSE))</f>
        <v/>
      </c>
      <c r="P759" s="32" t="str">
        <f>IF(ISERROR(VLOOKUP($E759,Zoznamy!$T$4:$Y$44,6,FALSE)),"",VLOOKUP($E759,Zoznamy!$T$4:$Y$44,6,FALSE))</f>
        <v/>
      </c>
    </row>
    <row r="760" spans="1:16" x14ac:dyDescent="0.25">
      <c r="A760" s="12"/>
      <c r="B760" s="18" t="s">
        <v>1119</v>
      </c>
      <c r="C760" s="32" t="s">
        <v>1185</v>
      </c>
      <c r="D760" s="14" t="str">
        <f>IF(ISERROR(VLOOKUP($B760,Zoznamy!$R$4:$S$16,2,FALSE)),"",VLOOKUP($B760,Zoznamy!$R$4:$S$16,2,FALSE))</f>
        <v/>
      </c>
      <c r="E760" s="18" t="s">
        <v>1187</v>
      </c>
      <c r="F760" s="18" t="s">
        <v>1259</v>
      </c>
      <c r="G760" s="12" t="s">
        <v>1153</v>
      </c>
      <c r="H760" s="12" t="s">
        <v>1153</v>
      </c>
      <c r="I760" s="24"/>
      <c r="J760" s="24" t="s">
        <v>1156</v>
      </c>
      <c r="K760" s="77" t="str">
        <f>IF(ISERROR(VLOOKUP($B760&amp;" "&amp;$L760,Zoznamy!$AB$4:$AC$16,2,FALSE)),"",VLOOKUP($B760&amp;" "&amp;$L760,Zoznamy!$AB$4:$AC$16,2,FALSE))</f>
        <v/>
      </c>
      <c r="L760" s="24" t="str">
        <f>IF(ISERROR(VLOOKUP($J760,Zoznamy!$L$4:$M$7,2,FALSE)),"",VLOOKUP($J760,Zoznamy!$L$4:$M$7,2,FALSE))</f>
        <v/>
      </c>
      <c r="M760" s="24" t="str">
        <f t="shared" si="12"/>
        <v/>
      </c>
      <c r="N760" s="72" t="str">
        <f>IF(C760="nie",VLOOKUP(B760,Zoznamy!$R$4:$Z$17,9, FALSE),"Vlož hodnotu emisií")</f>
        <v>Vlož hodnotu emisií</v>
      </c>
      <c r="O760" s="123" t="str">
        <f>IF(ISERROR(VLOOKUP($E760,Zoznamy!$T$4:$Y$44,5,FALSE)),"",VLOOKUP($E760,Zoznamy!$T$4:$Y$44,5,FALSE))</f>
        <v/>
      </c>
      <c r="P760" s="32" t="str">
        <f>IF(ISERROR(VLOOKUP($E760,Zoznamy!$T$4:$Y$44,6,FALSE)),"",VLOOKUP($E760,Zoznamy!$T$4:$Y$44,6,FALSE))</f>
        <v/>
      </c>
    </row>
    <row r="761" spans="1:16" x14ac:dyDescent="0.25">
      <c r="A761" s="12"/>
      <c r="B761" s="18" t="s">
        <v>1119</v>
      </c>
      <c r="C761" s="32" t="s">
        <v>1185</v>
      </c>
      <c r="D761" s="14" t="str">
        <f>IF(ISERROR(VLOOKUP($B761,Zoznamy!$R$4:$S$16,2,FALSE)),"",VLOOKUP($B761,Zoznamy!$R$4:$S$16,2,FALSE))</f>
        <v/>
      </c>
      <c r="E761" s="18" t="s">
        <v>1187</v>
      </c>
      <c r="F761" s="18" t="s">
        <v>1259</v>
      </c>
      <c r="G761" s="12" t="s">
        <v>1153</v>
      </c>
      <c r="H761" s="12" t="s">
        <v>1153</v>
      </c>
      <c r="I761" s="24"/>
      <c r="J761" s="24" t="s">
        <v>1156</v>
      </c>
      <c r="K761" s="77" t="str">
        <f>IF(ISERROR(VLOOKUP($B761&amp;" "&amp;$L761,Zoznamy!$AB$4:$AC$16,2,FALSE)),"",VLOOKUP($B761&amp;" "&amp;$L761,Zoznamy!$AB$4:$AC$16,2,FALSE))</f>
        <v/>
      </c>
      <c r="L761" s="24" t="str">
        <f>IF(ISERROR(VLOOKUP($J761,Zoznamy!$L$4:$M$7,2,FALSE)),"",VLOOKUP($J761,Zoznamy!$L$4:$M$7,2,FALSE))</f>
        <v/>
      </c>
      <c r="M761" s="24" t="str">
        <f t="shared" si="12"/>
        <v/>
      </c>
      <c r="N761" s="72" t="str">
        <f>IF(C761="nie",VLOOKUP(B761,Zoznamy!$R$4:$Z$17,9, FALSE),"Vlož hodnotu emisií")</f>
        <v>Vlož hodnotu emisií</v>
      </c>
      <c r="O761" s="123" t="str">
        <f>IF(ISERROR(VLOOKUP($E761,Zoznamy!$T$4:$Y$44,5,FALSE)),"",VLOOKUP($E761,Zoznamy!$T$4:$Y$44,5,FALSE))</f>
        <v/>
      </c>
      <c r="P761" s="32" t="str">
        <f>IF(ISERROR(VLOOKUP($E761,Zoznamy!$T$4:$Y$44,6,FALSE)),"",VLOOKUP($E761,Zoznamy!$T$4:$Y$44,6,FALSE))</f>
        <v/>
      </c>
    </row>
    <row r="762" spans="1:16" x14ac:dyDescent="0.25">
      <c r="A762" s="12"/>
      <c r="B762" s="18" t="s">
        <v>1119</v>
      </c>
      <c r="C762" s="32" t="s">
        <v>1185</v>
      </c>
      <c r="D762" s="14" t="str">
        <f>IF(ISERROR(VLOOKUP($B762,Zoznamy!$R$4:$S$16,2,FALSE)),"",VLOOKUP($B762,Zoznamy!$R$4:$S$16,2,FALSE))</f>
        <v/>
      </c>
      <c r="E762" s="18" t="s">
        <v>1187</v>
      </c>
      <c r="F762" s="18" t="s">
        <v>1259</v>
      </c>
      <c r="G762" s="12" t="s">
        <v>1153</v>
      </c>
      <c r="H762" s="12" t="s">
        <v>1153</v>
      </c>
      <c r="I762" s="24"/>
      <c r="J762" s="24" t="s">
        <v>1156</v>
      </c>
      <c r="K762" s="77" t="str">
        <f>IF(ISERROR(VLOOKUP($B762&amp;" "&amp;$L762,Zoznamy!$AB$4:$AC$16,2,FALSE)),"",VLOOKUP($B762&amp;" "&amp;$L762,Zoznamy!$AB$4:$AC$16,2,FALSE))</f>
        <v/>
      </c>
      <c r="L762" s="24" t="str">
        <f>IF(ISERROR(VLOOKUP($J762,Zoznamy!$L$4:$M$7,2,FALSE)),"",VLOOKUP($J762,Zoznamy!$L$4:$M$7,2,FALSE))</f>
        <v/>
      </c>
      <c r="M762" s="24" t="str">
        <f t="shared" si="12"/>
        <v/>
      </c>
      <c r="N762" s="72" t="str">
        <f>IF(C762="nie",VLOOKUP(B762,Zoznamy!$R$4:$Z$17,9, FALSE),"Vlož hodnotu emisií")</f>
        <v>Vlož hodnotu emisií</v>
      </c>
      <c r="O762" s="123" t="str">
        <f>IF(ISERROR(VLOOKUP($E762,Zoznamy!$T$4:$Y$44,5,FALSE)),"",VLOOKUP($E762,Zoznamy!$T$4:$Y$44,5,FALSE))</f>
        <v/>
      </c>
      <c r="P762" s="32" t="str">
        <f>IF(ISERROR(VLOOKUP($E762,Zoznamy!$T$4:$Y$44,6,FALSE)),"",VLOOKUP($E762,Zoznamy!$T$4:$Y$44,6,FALSE))</f>
        <v/>
      </c>
    </row>
    <row r="763" spans="1:16" x14ac:dyDescent="0.25">
      <c r="A763" s="12"/>
      <c r="B763" s="18" t="s">
        <v>1119</v>
      </c>
      <c r="C763" s="32" t="s">
        <v>1185</v>
      </c>
      <c r="D763" s="14" t="str">
        <f>IF(ISERROR(VLOOKUP($B763,Zoznamy!$R$4:$S$16,2,FALSE)),"",VLOOKUP($B763,Zoznamy!$R$4:$S$16,2,FALSE))</f>
        <v/>
      </c>
      <c r="E763" s="18" t="s">
        <v>1187</v>
      </c>
      <c r="F763" s="18" t="s">
        <v>1259</v>
      </c>
      <c r="G763" s="12" t="s">
        <v>1153</v>
      </c>
      <c r="H763" s="12" t="s">
        <v>1153</v>
      </c>
      <c r="I763" s="24"/>
      <c r="J763" s="24" t="s">
        <v>1156</v>
      </c>
      <c r="K763" s="77" t="str">
        <f>IF(ISERROR(VLOOKUP($B763&amp;" "&amp;$L763,Zoznamy!$AB$4:$AC$16,2,FALSE)),"",VLOOKUP($B763&amp;" "&amp;$L763,Zoznamy!$AB$4:$AC$16,2,FALSE))</f>
        <v/>
      </c>
      <c r="L763" s="24" t="str">
        <f>IF(ISERROR(VLOOKUP($J763,Zoznamy!$L$4:$M$7,2,FALSE)),"",VLOOKUP($J763,Zoznamy!$L$4:$M$7,2,FALSE))</f>
        <v/>
      </c>
      <c r="M763" s="24" t="str">
        <f t="shared" si="12"/>
        <v/>
      </c>
      <c r="N763" s="72" t="str">
        <f>IF(C763="nie",VLOOKUP(B763,Zoznamy!$R$4:$Z$17,9, FALSE),"Vlož hodnotu emisií")</f>
        <v>Vlož hodnotu emisií</v>
      </c>
      <c r="O763" s="123" t="str">
        <f>IF(ISERROR(VLOOKUP($E763,Zoznamy!$T$4:$Y$44,5,FALSE)),"",VLOOKUP($E763,Zoznamy!$T$4:$Y$44,5,FALSE))</f>
        <v/>
      </c>
      <c r="P763" s="32" t="str">
        <f>IF(ISERROR(VLOOKUP($E763,Zoznamy!$T$4:$Y$44,6,FALSE)),"",VLOOKUP($E763,Zoznamy!$T$4:$Y$44,6,FALSE))</f>
        <v/>
      </c>
    </row>
    <row r="764" spans="1:16" x14ac:dyDescent="0.25">
      <c r="A764" s="12"/>
      <c r="B764" s="18" t="s">
        <v>1119</v>
      </c>
      <c r="C764" s="32" t="s">
        <v>1185</v>
      </c>
      <c r="D764" s="14" t="str">
        <f>IF(ISERROR(VLOOKUP($B764,Zoznamy!$R$4:$S$16,2,FALSE)),"",VLOOKUP($B764,Zoznamy!$R$4:$S$16,2,FALSE))</f>
        <v/>
      </c>
      <c r="E764" s="18" t="s">
        <v>1187</v>
      </c>
      <c r="F764" s="18" t="s">
        <v>1259</v>
      </c>
      <c r="G764" s="12" t="s">
        <v>1153</v>
      </c>
      <c r="H764" s="12" t="s">
        <v>1153</v>
      </c>
      <c r="I764" s="24"/>
      <c r="J764" s="24" t="s">
        <v>1156</v>
      </c>
      <c r="K764" s="77" t="str">
        <f>IF(ISERROR(VLOOKUP($B764&amp;" "&amp;$L764,Zoznamy!$AB$4:$AC$16,2,FALSE)),"",VLOOKUP($B764&amp;" "&amp;$L764,Zoznamy!$AB$4:$AC$16,2,FALSE))</f>
        <v/>
      </c>
      <c r="L764" s="24" t="str">
        <f>IF(ISERROR(VLOOKUP($J764,Zoznamy!$L$4:$M$7,2,FALSE)),"",VLOOKUP($J764,Zoznamy!$L$4:$M$7,2,FALSE))</f>
        <v/>
      </c>
      <c r="M764" s="24" t="str">
        <f t="shared" si="12"/>
        <v/>
      </c>
      <c r="N764" s="72" t="str">
        <f>IF(C764="nie",VLOOKUP(B764,Zoznamy!$R$4:$Z$17,9, FALSE),"Vlož hodnotu emisií")</f>
        <v>Vlož hodnotu emisií</v>
      </c>
      <c r="O764" s="123" t="str">
        <f>IF(ISERROR(VLOOKUP($E764,Zoznamy!$T$4:$Y$44,5,FALSE)),"",VLOOKUP($E764,Zoznamy!$T$4:$Y$44,5,FALSE))</f>
        <v/>
      </c>
      <c r="P764" s="32" t="str">
        <f>IF(ISERROR(VLOOKUP($E764,Zoznamy!$T$4:$Y$44,6,FALSE)),"",VLOOKUP($E764,Zoznamy!$T$4:$Y$44,6,FALSE))</f>
        <v/>
      </c>
    </row>
    <row r="765" spans="1:16" x14ac:dyDescent="0.25">
      <c r="A765" s="12"/>
      <c r="B765" s="18" t="s">
        <v>1119</v>
      </c>
      <c r="C765" s="32" t="s">
        <v>1185</v>
      </c>
      <c r="D765" s="14" t="str">
        <f>IF(ISERROR(VLOOKUP($B765,Zoznamy!$R$4:$S$16,2,FALSE)),"",VLOOKUP($B765,Zoznamy!$R$4:$S$16,2,FALSE))</f>
        <v/>
      </c>
      <c r="E765" s="18" t="s">
        <v>1187</v>
      </c>
      <c r="F765" s="18" t="s">
        <v>1259</v>
      </c>
      <c r="G765" s="12" t="s">
        <v>1153</v>
      </c>
      <c r="H765" s="12" t="s">
        <v>1153</v>
      </c>
      <c r="I765" s="24"/>
      <c r="J765" s="24" t="s">
        <v>1156</v>
      </c>
      <c r="K765" s="77" t="str">
        <f>IF(ISERROR(VLOOKUP($B765&amp;" "&amp;$L765,Zoznamy!$AB$4:$AC$16,2,FALSE)),"",VLOOKUP($B765&amp;" "&amp;$L765,Zoznamy!$AB$4:$AC$16,2,FALSE))</f>
        <v/>
      </c>
      <c r="L765" s="24" t="str">
        <f>IF(ISERROR(VLOOKUP($J765,Zoznamy!$L$4:$M$7,2,FALSE)),"",VLOOKUP($J765,Zoznamy!$L$4:$M$7,2,FALSE))</f>
        <v/>
      </c>
      <c r="M765" s="24" t="str">
        <f t="shared" si="12"/>
        <v/>
      </c>
      <c r="N765" s="72" t="str">
        <f>IF(C765="nie",VLOOKUP(B765,Zoznamy!$R$4:$Z$17,9, FALSE),"Vlož hodnotu emisií")</f>
        <v>Vlož hodnotu emisií</v>
      </c>
      <c r="O765" s="123" t="str">
        <f>IF(ISERROR(VLOOKUP($E765,Zoznamy!$T$4:$Y$44,5,FALSE)),"",VLOOKUP($E765,Zoznamy!$T$4:$Y$44,5,FALSE))</f>
        <v/>
      </c>
      <c r="P765" s="32" t="str">
        <f>IF(ISERROR(VLOOKUP($E765,Zoznamy!$T$4:$Y$44,6,FALSE)),"",VLOOKUP($E765,Zoznamy!$T$4:$Y$44,6,FALSE))</f>
        <v/>
      </c>
    </row>
    <row r="766" spans="1:16" x14ac:dyDescent="0.25">
      <c r="A766" s="12"/>
      <c r="B766" s="18" t="s">
        <v>1119</v>
      </c>
      <c r="C766" s="32" t="s">
        <v>1185</v>
      </c>
      <c r="D766" s="14" t="str">
        <f>IF(ISERROR(VLOOKUP($B766,Zoznamy!$R$4:$S$16,2,FALSE)),"",VLOOKUP($B766,Zoznamy!$R$4:$S$16,2,FALSE))</f>
        <v/>
      </c>
      <c r="E766" s="18" t="s">
        <v>1187</v>
      </c>
      <c r="F766" s="18" t="s">
        <v>1259</v>
      </c>
      <c r="G766" s="12" t="s">
        <v>1153</v>
      </c>
      <c r="H766" s="12" t="s">
        <v>1153</v>
      </c>
      <c r="I766" s="24"/>
      <c r="J766" s="24" t="s">
        <v>1156</v>
      </c>
      <c r="K766" s="77" t="str">
        <f>IF(ISERROR(VLOOKUP($B766&amp;" "&amp;$L766,Zoznamy!$AB$4:$AC$16,2,FALSE)),"",VLOOKUP($B766&amp;" "&amp;$L766,Zoznamy!$AB$4:$AC$16,2,FALSE))</f>
        <v/>
      </c>
      <c r="L766" s="24" t="str">
        <f>IF(ISERROR(VLOOKUP($J766,Zoznamy!$L$4:$M$7,2,FALSE)),"",VLOOKUP($J766,Zoznamy!$L$4:$M$7,2,FALSE))</f>
        <v/>
      </c>
      <c r="M766" s="24" t="str">
        <f t="shared" si="12"/>
        <v/>
      </c>
      <c r="N766" s="72" t="str">
        <f>IF(C766="nie",VLOOKUP(B766,Zoznamy!$R$4:$Z$17,9, FALSE),"Vlož hodnotu emisií")</f>
        <v>Vlož hodnotu emisií</v>
      </c>
      <c r="O766" s="123" t="str">
        <f>IF(ISERROR(VLOOKUP($E766,Zoznamy!$T$4:$Y$44,5,FALSE)),"",VLOOKUP($E766,Zoznamy!$T$4:$Y$44,5,FALSE))</f>
        <v/>
      </c>
      <c r="P766" s="32" t="str">
        <f>IF(ISERROR(VLOOKUP($E766,Zoznamy!$T$4:$Y$44,6,FALSE)),"",VLOOKUP($E766,Zoznamy!$T$4:$Y$44,6,FALSE))</f>
        <v/>
      </c>
    </row>
    <row r="767" spans="1:16" x14ac:dyDescent="0.25">
      <c r="A767" s="12"/>
      <c r="B767" s="18" t="s">
        <v>1119</v>
      </c>
      <c r="C767" s="32" t="s">
        <v>1185</v>
      </c>
      <c r="D767" s="14" t="str">
        <f>IF(ISERROR(VLOOKUP($B767,Zoznamy!$R$4:$S$16,2,FALSE)),"",VLOOKUP($B767,Zoznamy!$R$4:$S$16,2,FALSE))</f>
        <v/>
      </c>
      <c r="E767" s="18" t="s">
        <v>1187</v>
      </c>
      <c r="F767" s="18" t="s">
        <v>1259</v>
      </c>
      <c r="G767" s="12" t="s">
        <v>1153</v>
      </c>
      <c r="H767" s="12" t="s">
        <v>1153</v>
      </c>
      <c r="I767" s="24"/>
      <c r="J767" s="24" t="s">
        <v>1156</v>
      </c>
      <c r="K767" s="77" t="str">
        <f>IF(ISERROR(VLOOKUP($B767&amp;" "&amp;$L767,Zoznamy!$AB$4:$AC$16,2,FALSE)),"",VLOOKUP($B767&amp;" "&amp;$L767,Zoznamy!$AB$4:$AC$16,2,FALSE))</f>
        <v/>
      </c>
      <c r="L767" s="24" t="str">
        <f>IF(ISERROR(VLOOKUP($J767,Zoznamy!$L$4:$M$7,2,FALSE)),"",VLOOKUP($J767,Zoznamy!$L$4:$M$7,2,FALSE))</f>
        <v/>
      </c>
      <c r="M767" s="24" t="str">
        <f t="shared" si="12"/>
        <v/>
      </c>
      <c r="N767" s="72" t="str">
        <f>IF(C767="nie",VLOOKUP(B767,Zoznamy!$R$4:$Z$17,9, FALSE),"Vlož hodnotu emisií")</f>
        <v>Vlož hodnotu emisií</v>
      </c>
      <c r="O767" s="123" t="str">
        <f>IF(ISERROR(VLOOKUP($E767,Zoznamy!$T$4:$Y$44,5,FALSE)),"",VLOOKUP($E767,Zoznamy!$T$4:$Y$44,5,FALSE))</f>
        <v/>
      </c>
      <c r="P767" s="32" t="str">
        <f>IF(ISERROR(VLOOKUP($E767,Zoznamy!$T$4:$Y$44,6,FALSE)),"",VLOOKUP($E767,Zoznamy!$T$4:$Y$44,6,FALSE))</f>
        <v/>
      </c>
    </row>
    <row r="768" spans="1:16" x14ac:dyDescent="0.25">
      <c r="A768" s="12"/>
      <c r="B768" s="18" t="s">
        <v>1119</v>
      </c>
      <c r="C768" s="32" t="s">
        <v>1185</v>
      </c>
      <c r="D768" s="14" t="str">
        <f>IF(ISERROR(VLOOKUP($B768,Zoznamy!$R$4:$S$16,2,FALSE)),"",VLOOKUP($B768,Zoznamy!$R$4:$S$16,2,FALSE))</f>
        <v/>
      </c>
      <c r="E768" s="18" t="s">
        <v>1187</v>
      </c>
      <c r="F768" s="18" t="s">
        <v>1259</v>
      </c>
      <c r="G768" s="12" t="s">
        <v>1153</v>
      </c>
      <c r="H768" s="12" t="s">
        <v>1153</v>
      </c>
      <c r="I768" s="24"/>
      <c r="J768" s="24" t="s">
        <v>1156</v>
      </c>
      <c r="K768" s="77" t="str">
        <f>IF(ISERROR(VLOOKUP($B768&amp;" "&amp;$L768,Zoznamy!$AB$4:$AC$16,2,FALSE)),"",VLOOKUP($B768&amp;" "&amp;$L768,Zoznamy!$AB$4:$AC$16,2,FALSE))</f>
        <v/>
      </c>
      <c r="L768" s="24" t="str">
        <f>IF(ISERROR(VLOOKUP($J768,Zoznamy!$L$4:$M$7,2,FALSE)),"",VLOOKUP($J768,Zoznamy!$L$4:$M$7,2,FALSE))</f>
        <v/>
      </c>
      <c r="M768" s="24" t="str">
        <f t="shared" si="12"/>
        <v/>
      </c>
      <c r="N768" s="72" t="str">
        <f>IF(C768="nie",VLOOKUP(B768,Zoznamy!$R$4:$Z$17,9, FALSE),"Vlož hodnotu emisií")</f>
        <v>Vlož hodnotu emisií</v>
      </c>
      <c r="O768" s="123" t="str">
        <f>IF(ISERROR(VLOOKUP($E768,Zoznamy!$T$4:$Y$44,5,FALSE)),"",VLOOKUP($E768,Zoznamy!$T$4:$Y$44,5,FALSE))</f>
        <v/>
      </c>
      <c r="P768" s="32" t="str">
        <f>IF(ISERROR(VLOOKUP($E768,Zoznamy!$T$4:$Y$44,6,FALSE)),"",VLOOKUP($E768,Zoznamy!$T$4:$Y$44,6,FALSE))</f>
        <v/>
      </c>
    </row>
    <row r="769" spans="1:16" x14ac:dyDescent="0.25">
      <c r="A769" s="12"/>
      <c r="B769" s="18" t="s">
        <v>1119</v>
      </c>
      <c r="C769" s="32" t="s">
        <v>1185</v>
      </c>
      <c r="D769" s="14" t="str">
        <f>IF(ISERROR(VLOOKUP($B769,Zoznamy!$R$4:$S$16,2,FALSE)),"",VLOOKUP($B769,Zoznamy!$R$4:$S$16,2,FALSE))</f>
        <v/>
      </c>
      <c r="E769" s="18" t="s">
        <v>1187</v>
      </c>
      <c r="F769" s="18" t="s">
        <v>1259</v>
      </c>
      <c r="G769" s="12" t="s">
        <v>1153</v>
      </c>
      <c r="H769" s="12" t="s">
        <v>1153</v>
      </c>
      <c r="I769" s="24"/>
      <c r="J769" s="24" t="s">
        <v>1156</v>
      </c>
      <c r="K769" s="77" t="str">
        <f>IF(ISERROR(VLOOKUP($B769&amp;" "&amp;$L769,Zoznamy!$AB$4:$AC$16,2,FALSE)),"",VLOOKUP($B769&amp;" "&amp;$L769,Zoznamy!$AB$4:$AC$16,2,FALSE))</f>
        <v/>
      </c>
      <c r="L769" s="24" t="str">
        <f>IF(ISERROR(VLOOKUP($J769,Zoznamy!$L$4:$M$7,2,FALSE)),"",VLOOKUP($J769,Zoznamy!$L$4:$M$7,2,FALSE))</f>
        <v/>
      </c>
      <c r="M769" s="24" t="str">
        <f t="shared" si="12"/>
        <v/>
      </c>
      <c r="N769" s="72" t="str">
        <f>IF(C769="nie",VLOOKUP(B769,Zoznamy!$R$4:$Z$17,9, FALSE),"Vlož hodnotu emisií")</f>
        <v>Vlož hodnotu emisií</v>
      </c>
      <c r="O769" s="123" t="str">
        <f>IF(ISERROR(VLOOKUP($E769,Zoznamy!$T$4:$Y$44,5,FALSE)),"",VLOOKUP($E769,Zoznamy!$T$4:$Y$44,5,FALSE))</f>
        <v/>
      </c>
      <c r="P769" s="32" t="str">
        <f>IF(ISERROR(VLOOKUP($E769,Zoznamy!$T$4:$Y$44,6,FALSE)),"",VLOOKUP($E769,Zoznamy!$T$4:$Y$44,6,FALSE))</f>
        <v/>
      </c>
    </row>
    <row r="770" spans="1:16" x14ac:dyDescent="0.25">
      <c r="A770" s="12"/>
      <c r="B770" s="18" t="s">
        <v>1119</v>
      </c>
      <c r="C770" s="32" t="s">
        <v>1185</v>
      </c>
      <c r="D770" s="14" t="str">
        <f>IF(ISERROR(VLOOKUP($B770,Zoznamy!$R$4:$S$16,2,FALSE)),"",VLOOKUP($B770,Zoznamy!$R$4:$S$16,2,FALSE))</f>
        <v/>
      </c>
      <c r="E770" s="18" t="s">
        <v>1187</v>
      </c>
      <c r="F770" s="18" t="s">
        <v>1259</v>
      </c>
      <c r="G770" s="12" t="s">
        <v>1153</v>
      </c>
      <c r="H770" s="12" t="s">
        <v>1153</v>
      </c>
      <c r="I770" s="24"/>
      <c r="J770" s="24" t="s">
        <v>1156</v>
      </c>
      <c r="K770" s="77" t="str">
        <f>IF(ISERROR(VLOOKUP($B770&amp;" "&amp;$L770,Zoznamy!$AB$4:$AC$16,2,FALSE)),"",VLOOKUP($B770&amp;" "&amp;$L770,Zoznamy!$AB$4:$AC$16,2,FALSE))</f>
        <v/>
      </c>
      <c r="L770" s="24" t="str">
        <f>IF(ISERROR(VLOOKUP($J770,Zoznamy!$L$4:$M$7,2,FALSE)),"",VLOOKUP($J770,Zoznamy!$L$4:$M$7,2,FALSE))</f>
        <v/>
      </c>
      <c r="M770" s="24" t="str">
        <f t="shared" si="12"/>
        <v/>
      </c>
      <c r="N770" s="72" t="str">
        <f>IF(C770="nie",VLOOKUP(B770,Zoznamy!$R$4:$Z$17,9, FALSE),"Vlož hodnotu emisií")</f>
        <v>Vlož hodnotu emisií</v>
      </c>
      <c r="O770" s="123" t="str">
        <f>IF(ISERROR(VLOOKUP($E770,Zoznamy!$T$4:$Y$44,5,FALSE)),"",VLOOKUP($E770,Zoznamy!$T$4:$Y$44,5,FALSE))</f>
        <v/>
      </c>
      <c r="P770" s="32" t="str">
        <f>IF(ISERROR(VLOOKUP($E770,Zoznamy!$T$4:$Y$44,6,FALSE)),"",VLOOKUP($E770,Zoznamy!$T$4:$Y$44,6,FALSE))</f>
        <v/>
      </c>
    </row>
    <row r="771" spans="1:16" x14ac:dyDescent="0.25">
      <c r="A771" s="12"/>
      <c r="B771" s="18" t="s">
        <v>1119</v>
      </c>
      <c r="C771" s="32" t="s">
        <v>1185</v>
      </c>
      <c r="D771" s="14" t="str">
        <f>IF(ISERROR(VLOOKUP($B771,Zoznamy!$R$4:$S$16,2,FALSE)),"",VLOOKUP($B771,Zoznamy!$R$4:$S$16,2,FALSE))</f>
        <v/>
      </c>
      <c r="E771" s="18" t="s">
        <v>1187</v>
      </c>
      <c r="F771" s="18" t="s">
        <v>1259</v>
      </c>
      <c r="G771" s="12" t="s">
        <v>1153</v>
      </c>
      <c r="H771" s="12" t="s">
        <v>1153</v>
      </c>
      <c r="I771" s="24"/>
      <c r="J771" s="24" t="s">
        <v>1156</v>
      </c>
      <c r="K771" s="77" t="str">
        <f>IF(ISERROR(VLOOKUP($B771&amp;" "&amp;$L771,Zoznamy!$AB$4:$AC$16,2,FALSE)),"",VLOOKUP($B771&amp;" "&amp;$L771,Zoznamy!$AB$4:$AC$16,2,FALSE))</f>
        <v/>
      </c>
      <c r="L771" s="24" t="str">
        <f>IF(ISERROR(VLOOKUP($J771,Zoznamy!$L$4:$M$7,2,FALSE)),"",VLOOKUP($J771,Zoznamy!$L$4:$M$7,2,FALSE))</f>
        <v/>
      </c>
      <c r="M771" s="24" t="str">
        <f t="shared" si="12"/>
        <v/>
      </c>
      <c r="N771" s="72" t="str">
        <f>IF(C771="nie",VLOOKUP(B771,Zoznamy!$R$4:$Z$17,9, FALSE),"Vlož hodnotu emisií")</f>
        <v>Vlož hodnotu emisií</v>
      </c>
      <c r="O771" s="123" t="str">
        <f>IF(ISERROR(VLOOKUP($E771,Zoznamy!$T$4:$Y$44,5,FALSE)),"",VLOOKUP($E771,Zoznamy!$T$4:$Y$44,5,FALSE))</f>
        <v/>
      </c>
      <c r="P771" s="32" t="str">
        <f>IF(ISERROR(VLOOKUP($E771,Zoznamy!$T$4:$Y$44,6,FALSE)),"",VLOOKUP($E771,Zoznamy!$T$4:$Y$44,6,FALSE))</f>
        <v/>
      </c>
    </row>
    <row r="772" spans="1:16" x14ac:dyDescent="0.25">
      <c r="A772" s="12"/>
      <c r="B772" s="18" t="s">
        <v>1119</v>
      </c>
      <c r="C772" s="32" t="s">
        <v>1185</v>
      </c>
      <c r="D772" s="14" t="str">
        <f>IF(ISERROR(VLOOKUP($B772,Zoznamy!$R$4:$S$16,2,FALSE)),"",VLOOKUP($B772,Zoznamy!$R$4:$S$16,2,FALSE))</f>
        <v/>
      </c>
      <c r="E772" s="18" t="s">
        <v>1187</v>
      </c>
      <c r="F772" s="18" t="s">
        <v>1259</v>
      </c>
      <c r="G772" s="12" t="s">
        <v>1153</v>
      </c>
      <c r="H772" s="12" t="s">
        <v>1153</v>
      </c>
      <c r="I772" s="24"/>
      <c r="J772" s="24" t="s">
        <v>1156</v>
      </c>
      <c r="K772" s="77" t="str">
        <f>IF(ISERROR(VLOOKUP($B772&amp;" "&amp;$L772,Zoznamy!$AB$4:$AC$16,2,FALSE)),"",VLOOKUP($B772&amp;" "&amp;$L772,Zoznamy!$AB$4:$AC$16,2,FALSE))</f>
        <v/>
      </c>
      <c r="L772" s="24" t="str">
        <f>IF(ISERROR(VLOOKUP($J772,Zoznamy!$L$4:$M$7,2,FALSE)),"",VLOOKUP($J772,Zoznamy!$L$4:$M$7,2,FALSE))</f>
        <v/>
      </c>
      <c r="M772" s="24" t="str">
        <f t="shared" si="12"/>
        <v/>
      </c>
      <c r="N772" s="72" t="str">
        <f>IF(C772="nie",VLOOKUP(B772,Zoznamy!$R$4:$Z$17,9, FALSE),"Vlož hodnotu emisií")</f>
        <v>Vlož hodnotu emisií</v>
      </c>
      <c r="O772" s="123" t="str">
        <f>IF(ISERROR(VLOOKUP($E772,Zoznamy!$T$4:$Y$44,5,FALSE)),"",VLOOKUP($E772,Zoznamy!$T$4:$Y$44,5,FALSE))</f>
        <v/>
      </c>
      <c r="P772" s="32" t="str">
        <f>IF(ISERROR(VLOOKUP($E772,Zoznamy!$T$4:$Y$44,6,FALSE)),"",VLOOKUP($E772,Zoznamy!$T$4:$Y$44,6,FALSE))</f>
        <v/>
      </c>
    </row>
    <row r="773" spans="1:16" x14ac:dyDescent="0.25">
      <c r="A773" s="12"/>
      <c r="B773" s="18" t="s">
        <v>1119</v>
      </c>
      <c r="C773" s="32" t="s">
        <v>1185</v>
      </c>
      <c r="D773" s="14" t="str">
        <f>IF(ISERROR(VLOOKUP($B773,Zoznamy!$R$4:$S$16,2,FALSE)),"",VLOOKUP($B773,Zoznamy!$R$4:$S$16,2,FALSE))</f>
        <v/>
      </c>
      <c r="E773" s="18" t="s">
        <v>1187</v>
      </c>
      <c r="F773" s="18" t="s">
        <v>1259</v>
      </c>
      <c r="G773" s="12" t="s">
        <v>1153</v>
      </c>
      <c r="H773" s="12" t="s">
        <v>1153</v>
      </c>
      <c r="I773" s="24"/>
      <c r="J773" s="24" t="s">
        <v>1156</v>
      </c>
      <c r="K773" s="77" t="str">
        <f>IF(ISERROR(VLOOKUP($B773&amp;" "&amp;$L773,Zoznamy!$AB$4:$AC$16,2,FALSE)),"",VLOOKUP($B773&amp;" "&amp;$L773,Zoznamy!$AB$4:$AC$16,2,FALSE))</f>
        <v/>
      </c>
      <c r="L773" s="24" t="str">
        <f>IF(ISERROR(VLOOKUP($J773,Zoznamy!$L$4:$M$7,2,FALSE)),"",VLOOKUP($J773,Zoznamy!$L$4:$M$7,2,FALSE))</f>
        <v/>
      </c>
      <c r="M773" s="24" t="str">
        <f t="shared" si="12"/>
        <v/>
      </c>
      <c r="N773" s="72" t="str">
        <f>IF(C773="nie",VLOOKUP(B773,Zoznamy!$R$4:$Z$17,9, FALSE),"Vlož hodnotu emisií")</f>
        <v>Vlož hodnotu emisií</v>
      </c>
      <c r="O773" s="123" t="str">
        <f>IF(ISERROR(VLOOKUP($E773,Zoznamy!$T$4:$Y$44,5,FALSE)),"",VLOOKUP($E773,Zoznamy!$T$4:$Y$44,5,FALSE))</f>
        <v/>
      </c>
      <c r="P773" s="32" t="str">
        <f>IF(ISERROR(VLOOKUP($E773,Zoznamy!$T$4:$Y$44,6,FALSE)),"",VLOOKUP($E773,Zoznamy!$T$4:$Y$44,6,FALSE))</f>
        <v/>
      </c>
    </row>
    <row r="774" spans="1:16" x14ac:dyDescent="0.25">
      <c r="A774" s="12"/>
      <c r="B774" s="18" t="s">
        <v>1119</v>
      </c>
      <c r="C774" s="32" t="s">
        <v>1185</v>
      </c>
      <c r="D774" s="14" t="str">
        <f>IF(ISERROR(VLOOKUP($B774,Zoznamy!$R$4:$S$16,2,FALSE)),"",VLOOKUP($B774,Zoznamy!$R$4:$S$16,2,FALSE))</f>
        <v/>
      </c>
      <c r="E774" s="18" t="s">
        <v>1187</v>
      </c>
      <c r="F774" s="18" t="s">
        <v>1259</v>
      </c>
      <c r="G774" s="12" t="s">
        <v>1153</v>
      </c>
      <c r="H774" s="12" t="s">
        <v>1153</v>
      </c>
      <c r="I774" s="24"/>
      <c r="J774" s="24" t="s">
        <v>1156</v>
      </c>
      <c r="K774" s="77" t="str">
        <f>IF(ISERROR(VLOOKUP($B774&amp;" "&amp;$L774,Zoznamy!$AB$4:$AC$16,2,FALSE)),"",VLOOKUP($B774&amp;" "&amp;$L774,Zoznamy!$AB$4:$AC$16,2,FALSE))</f>
        <v/>
      </c>
      <c r="L774" s="24" t="str">
        <f>IF(ISERROR(VLOOKUP($J774,Zoznamy!$L$4:$M$7,2,FALSE)),"",VLOOKUP($J774,Zoznamy!$L$4:$M$7,2,FALSE))</f>
        <v/>
      </c>
      <c r="M774" s="24" t="str">
        <f t="shared" si="12"/>
        <v/>
      </c>
      <c r="N774" s="72" t="str">
        <f>IF(C774="nie",VLOOKUP(B774,Zoznamy!$R$4:$Z$17,9, FALSE),"Vlož hodnotu emisií")</f>
        <v>Vlož hodnotu emisií</v>
      </c>
      <c r="O774" s="123" t="str">
        <f>IF(ISERROR(VLOOKUP($E774,Zoznamy!$T$4:$Y$44,5,FALSE)),"",VLOOKUP($E774,Zoznamy!$T$4:$Y$44,5,FALSE))</f>
        <v/>
      </c>
      <c r="P774" s="32" t="str">
        <f>IF(ISERROR(VLOOKUP($E774,Zoznamy!$T$4:$Y$44,6,FALSE)),"",VLOOKUP($E774,Zoznamy!$T$4:$Y$44,6,FALSE))</f>
        <v/>
      </c>
    </row>
    <row r="775" spans="1:16" x14ac:dyDescent="0.25">
      <c r="A775" s="12"/>
      <c r="B775" s="18" t="s">
        <v>1119</v>
      </c>
      <c r="C775" s="32" t="s">
        <v>1185</v>
      </c>
      <c r="D775" s="14" t="str">
        <f>IF(ISERROR(VLOOKUP($B775,Zoznamy!$R$4:$S$16,2,FALSE)),"",VLOOKUP($B775,Zoznamy!$R$4:$S$16,2,FALSE))</f>
        <v/>
      </c>
      <c r="E775" s="18" t="s">
        <v>1187</v>
      </c>
      <c r="F775" s="18" t="s">
        <v>1259</v>
      </c>
      <c r="G775" s="12" t="s">
        <v>1153</v>
      </c>
      <c r="H775" s="12" t="s">
        <v>1153</v>
      </c>
      <c r="I775" s="24"/>
      <c r="J775" s="24" t="s">
        <v>1156</v>
      </c>
      <c r="K775" s="77" t="str">
        <f>IF(ISERROR(VLOOKUP($B775&amp;" "&amp;$L775,Zoznamy!$AB$4:$AC$16,2,FALSE)),"",VLOOKUP($B775&amp;" "&amp;$L775,Zoznamy!$AB$4:$AC$16,2,FALSE))</f>
        <v/>
      </c>
      <c r="L775" s="24" t="str">
        <f>IF(ISERROR(VLOOKUP($J775,Zoznamy!$L$4:$M$7,2,FALSE)),"",VLOOKUP($J775,Zoznamy!$L$4:$M$7,2,FALSE))</f>
        <v/>
      </c>
      <c r="M775" s="24" t="str">
        <f t="shared" si="12"/>
        <v/>
      </c>
      <c r="N775" s="72" t="str">
        <f>IF(C775="nie",VLOOKUP(B775,Zoznamy!$R$4:$Z$17,9, FALSE),"Vlož hodnotu emisií")</f>
        <v>Vlož hodnotu emisií</v>
      </c>
      <c r="O775" s="123" t="str">
        <f>IF(ISERROR(VLOOKUP($E775,Zoznamy!$T$4:$Y$44,5,FALSE)),"",VLOOKUP($E775,Zoznamy!$T$4:$Y$44,5,FALSE))</f>
        <v/>
      </c>
      <c r="P775" s="32" t="str">
        <f>IF(ISERROR(VLOOKUP($E775,Zoznamy!$T$4:$Y$44,6,FALSE)),"",VLOOKUP($E775,Zoznamy!$T$4:$Y$44,6,FALSE))</f>
        <v/>
      </c>
    </row>
    <row r="776" spans="1:16" x14ac:dyDescent="0.25">
      <c r="A776" s="12"/>
      <c r="B776" s="18" t="s">
        <v>1119</v>
      </c>
      <c r="C776" s="32" t="s">
        <v>1185</v>
      </c>
      <c r="D776" s="14" t="str">
        <f>IF(ISERROR(VLOOKUP($B776,Zoznamy!$R$4:$S$16,2,FALSE)),"",VLOOKUP($B776,Zoznamy!$R$4:$S$16,2,FALSE))</f>
        <v/>
      </c>
      <c r="E776" s="18" t="s">
        <v>1187</v>
      </c>
      <c r="F776" s="18" t="s">
        <v>1259</v>
      </c>
      <c r="G776" s="12" t="s">
        <v>1153</v>
      </c>
      <c r="H776" s="12" t="s">
        <v>1153</v>
      </c>
      <c r="I776" s="24"/>
      <c r="J776" s="24" t="s">
        <v>1156</v>
      </c>
      <c r="K776" s="77" t="str">
        <f>IF(ISERROR(VLOOKUP($B776&amp;" "&amp;$L776,Zoznamy!$AB$4:$AC$16,2,FALSE)),"",VLOOKUP($B776&amp;" "&amp;$L776,Zoznamy!$AB$4:$AC$16,2,FALSE))</f>
        <v/>
      </c>
      <c r="L776" s="24" t="str">
        <f>IF(ISERROR(VLOOKUP($J776,Zoznamy!$L$4:$M$7,2,FALSE)),"",VLOOKUP($J776,Zoznamy!$L$4:$M$7,2,FALSE))</f>
        <v/>
      </c>
      <c r="M776" s="24" t="str">
        <f t="shared" si="12"/>
        <v/>
      </c>
      <c r="N776" s="72" t="str">
        <f>IF(C776="nie",VLOOKUP(B776,Zoznamy!$R$4:$Z$17,9, FALSE),"Vlož hodnotu emisií")</f>
        <v>Vlož hodnotu emisií</v>
      </c>
      <c r="O776" s="123" t="str">
        <f>IF(ISERROR(VLOOKUP($E776,Zoznamy!$T$4:$Y$44,5,FALSE)),"",VLOOKUP($E776,Zoznamy!$T$4:$Y$44,5,FALSE))</f>
        <v/>
      </c>
      <c r="P776" s="32" t="str">
        <f>IF(ISERROR(VLOOKUP($E776,Zoznamy!$T$4:$Y$44,6,FALSE)),"",VLOOKUP($E776,Zoznamy!$T$4:$Y$44,6,FALSE))</f>
        <v/>
      </c>
    </row>
    <row r="777" spans="1:16" x14ac:dyDescent="0.25">
      <c r="A777" s="12"/>
      <c r="B777" s="18" t="s">
        <v>1119</v>
      </c>
      <c r="C777" s="32" t="s">
        <v>1185</v>
      </c>
      <c r="D777" s="14" t="str">
        <f>IF(ISERROR(VLOOKUP($B777,Zoznamy!$R$4:$S$16,2,FALSE)),"",VLOOKUP($B777,Zoznamy!$R$4:$S$16,2,FALSE))</f>
        <v/>
      </c>
      <c r="E777" s="18" t="s">
        <v>1187</v>
      </c>
      <c r="F777" s="18" t="s">
        <v>1259</v>
      </c>
      <c r="G777" s="12" t="s">
        <v>1153</v>
      </c>
      <c r="H777" s="12" t="s">
        <v>1153</v>
      </c>
      <c r="I777" s="24"/>
      <c r="J777" s="24" t="s">
        <v>1156</v>
      </c>
      <c r="K777" s="77" t="str">
        <f>IF(ISERROR(VLOOKUP($B777&amp;" "&amp;$L777,Zoznamy!$AB$4:$AC$16,2,FALSE)),"",VLOOKUP($B777&amp;" "&amp;$L777,Zoznamy!$AB$4:$AC$16,2,FALSE))</f>
        <v/>
      </c>
      <c r="L777" s="24" t="str">
        <f>IF(ISERROR(VLOOKUP($J777,Zoznamy!$L$4:$M$7,2,FALSE)),"",VLOOKUP($J777,Zoznamy!$L$4:$M$7,2,FALSE))</f>
        <v/>
      </c>
      <c r="M777" s="24" t="str">
        <f t="shared" ref="M777:M840" si="13">IF(ISERROR(I777*K777),"",I777*K777)</f>
        <v/>
      </c>
      <c r="N777" s="72" t="str">
        <f>IF(C777="nie",VLOOKUP(B777,Zoznamy!$R$4:$Z$17,9, FALSE),"Vlož hodnotu emisií")</f>
        <v>Vlož hodnotu emisií</v>
      </c>
      <c r="O777" s="123" t="str">
        <f>IF(ISERROR(VLOOKUP($E777,Zoznamy!$T$4:$Y$44,5,FALSE)),"",VLOOKUP($E777,Zoznamy!$T$4:$Y$44,5,FALSE))</f>
        <v/>
      </c>
      <c r="P777" s="32" t="str">
        <f>IF(ISERROR(VLOOKUP($E777,Zoznamy!$T$4:$Y$44,6,FALSE)),"",VLOOKUP($E777,Zoznamy!$T$4:$Y$44,6,FALSE))</f>
        <v/>
      </c>
    </row>
    <row r="778" spans="1:16" x14ac:dyDescent="0.25">
      <c r="A778" s="12"/>
      <c r="B778" s="18" t="s">
        <v>1119</v>
      </c>
      <c r="C778" s="32" t="s">
        <v>1185</v>
      </c>
      <c r="D778" s="14" t="str">
        <f>IF(ISERROR(VLOOKUP($B778,Zoznamy!$R$4:$S$16,2,FALSE)),"",VLOOKUP($B778,Zoznamy!$R$4:$S$16,2,FALSE))</f>
        <v/>
      </c>
      <c r="E778" s="18" t="s">
        <v>1187</v>
      </c>
      <c r="F778" s="18" t="s">
        <v>1259</v>
      </c>
      <c r="G778" s="12" t="s">
        <v>1153</v>
      </c>
      <c r="H778" s="12" t="s">
        <v>1153</v>
      </c>
      <c r="I778" s="24"/>
      <c r="J778" s="24" t="s">
        <v>1156</v>
      </c>
      <c r="K778" s="77" t="str">
        <f>IF(ISERROR(VLOOKUP($B778&amp;" "&amp;$L778,Zoznamy!$AB$4:$AC$16,2,FALSE)),"",VLOOKUP($B778&amp;" "&amp;$L778,Zoznamy!$AB$4:$AC$16,2,FALSE))</f>
        <v/>
      </c>
      <c r="L778" s="24" t="str">
        <f>IF(ISERROR(VLOOKUP($J778,Zoznamy!$L$4:$M$7,2,FALSE)),"",VLOOKUP($J778,Zoznamy!$L$4:$M$7,2,FALSE))</f>
        <v/>
      </c>
      <c r="M778" s="24" t="str">
        <f t="shared" si="13"/>
        <v/>
      </c>
      <c r="N778" s="72" t="str">
        <f>IF(C778="nie",VLOOKUP(B778,Zoznamy!$R$4:$Z$17,9, FALSE),"Vlož hodnotu emisií")</f>
        <v>Vlož hodnotu emisií</v>
      </c>
      <c r="O778" s="123" t="str">
        <f>IF(ISERROR(VLOOKUP($E778,Zoznamy!$T$4:$Y$44,5,FALSE)),"",VLOOKUP($E778,Zoznamy!$T$4:$Y$44,5,FALSE))</f>
        <v/>
      </c>
      <c r="P778" s="32" t="str">
        <f>IF(ISERROR(VLOOKUP($E778,Zoznamy!$T$4:$Y$44,6,FALSE)),"",VLOOKUP($E778,Zoznamy!$T$4:$Y$44,6,FALSE))</f>
        <v/>
      </c>
    </row>
    <row r="779" spans="1:16" x14ac:dyDescent="0.25">
      <c r="A779" s="12"/>
      <c r="B779" s="18" t="s">
        <v>1119</v>
      </c>
      <c r="C779" s="32" t="s">
        <v>1185</v>
      </c>
      <c r="D779" s="14" t="str">
        <f>IF(ISERROR(VLOOKUP($B779,Zoznamy!$R$4:$S$16,2,FALSE)),"",VLOOKUP($B779,Zoznamy!$R$4:$S$16,2,FALSE))</f>
        <v/>
      </c>
      <c r="E779" s="18" t="s">
        <v>1187</v>
      </c>
      <c r="F779" s="18" t="s">
        <v>1259</v>
      </c>
      <c r="G779" s="12" t="s">
        <v>1153</v>
      </c>
      <c r="H779" s="12" t="s">
        <v>1153</v>
      </c>
      <c r="I779" s="24"/>
      <c r="J779" s="24" t="s">
        <v>1156</v>
      </c>
      <c r="K779" s="77" t="str">
        <f>IF(ISERROR(VLOOKUP($B779&amp;" "&amp;$L779,Zoznamy!$AB$4:$AC$16,2,FALSE)),"",VLOOKUP($B779&amp;" "&amp;$L779,Zoznamy!$AB$4:$AC$16,2,FALSE))</f>
        <v/>
      </c>
      <c r="L779" s="24" t="str">
        <f>IF(ISERROR(VLOOKUP($J779,Zoznamy!$L$4:$M$7,2,FALSE)),"",VLOOKUP($J779,Zoznamy!$L$4:$M$7,2,FALSE))</f>
        <v/>
      </c>
      <c r="M779" s="24" t="str">
        <f t="shared" si="13"/>
        <v/>
      </c>
      <c r="N779" s="72" t="str">
        <f>IF(C779="nie",VLOOKUP(B779,Zoznamy!$R$4:$Z$17,9, FALSE),"Vlož hodnotu emisií")</f>
        <v>Vlož hodnotu emisií</v>
      </c>
      <c r="O779" s="123" t="str">
        <f>IF(ISERROR(VLOOKUP($E779,Zoznamy!$T$4:$Y$44,5,FALSE)),"",VLOOKUP($E779,Zoznamy!$T$4:$Y$44,5,FALSE))</f>
        <v/>
      </c>
      <c r="P779" s="32" t="str">
        <f>IF(ISERROR(VLOOKUP($E779,Zoznamy!$T$4:$Y$44,6,FALSE)),"",VLOOKUP($E779,Zoznamy!$T$4:$Y$44,6,FALSE))</f>
        <v/>
      </c>
    </row>
    <row r="780" spans="1:16" x14ac:dyDescent="0.25">
      <c r="A780" s="12"/>
      <c r="B780" s="18" t="s">
        <v>1119</v>
      </c>
      <c r="C780" s="32" t="s">
        <v>1185</v>
      </c>
      <c r="D780" s="14" t="str">
        <f>IF(ISERROR(VLOOKUP($B780,Zoznamy!$R$4:$S$16,2,FALSE)),"",VLOOKUP($B780,Zoznamy!$R$4:$S$16,2,FALSE))</f>
        <v/>
      </c>
      <c r="E780" s="18" t="s">
        <v>1187</v>
      </c>
      <c r="F780" s="18" t="s">
        <v>1259</v>
      </c>
      <c r="G780" s="12" t="s">
        <v>1153</v>
      </c>
      <c r="H780" s="12" t="s">
        <v>1153</v>
      </c>
      <c r="I780" s="24"/>
      <c r="J780" s="24" t="s">
        <v>1156</v>
      </c>
      <c r="K780" s="77" t="str">
        <f>IF(ISERROR(VLOOKUP($B780&amp;" "&amp;$L780,Zoznamy!$AB$4:$AC$16,2,FALSE)),"",VLOOKUP($B780&amp;" "&amp;$L780,Zoznamy!$AB$4:$AC$16,2,FALSE))</f>
        <v/>
      </c>
      <c r="L780" s="24" t="str">
        <f>IF(ISERROR(VLOOKUP($J780,Zoznamy!$L$4:$M$7,2,FALSE)),"",VLOOKUP($J780,Zoznamy!$L$4:$M$7,2,FALSE))</f>
        <v/>
      </c>
      <c r="M780" s="24" t="str">
        <f t="shared" si="13"/>
        <v/>
      </c>
      <c r="N780" s="72" t="str">
        <f>IF(C780="nie",VLOOKUP(B780,Zoznamy!$R$4:$Z$17,9, FALSE),"Vlož hodnotu emisií")</f>
        <v>Vlož hodnotu emisií</v>
      </c>
      <c r="O780" s="123" t="str">
        <f>IF(ISERROR(VLOOKUP($E780,Zoznamy!$T$4:$Y$44,5,FALSE)),"",VLOOKUP($E780,Zoznamy!$T$4:$Y$44,5,FALSE))</f>
        <v/>
      </c>
      <c r="P780" s="32" t="str">
        <f>IF(ISERROR(VLOOKUP($E780,Zoznamy!$T$4:$Y$44,6,FALSE)),"",VLOOKUP($E780,Zoznamy!$T$4:$Y$44,6,FALSE))</f>
        <v/>
      </c>
    </row>
    <row r="781" spans="1:16" x14ac:dyDescent="0.25">
      <c r="A781" s="12"/>
      <c r="B781" s="18" t="s">
        <v>1119</v>
      </c>
      <c r="C781" s="32" t="s">
        <v>1185</v>
      </c>
      <c r="D781" s="14" t="str">
        <f>IF(ISERROR(VLOOKUP($B781,Zoznamy!$R$4:$S$16,2,FALSE)),"",VLOOKUP($B781,Zoznamy!$R$4:$S$16,2,FALSE))</f>
        <v/>
      </c>
      <c r="E781" s="18" t="s">
        <v>1187</v>
      </c>
      <c r="F781" s="18" t="s">
        <v>1259</v>
      </c>
      <c r="G781" s="12" t="s">
        <v>1153</v>
      </c>
      <c r="H781" s="12" t="s">
        <v>1153</v>
      </c>
      <c r="I781" s="24"/>
      <c r="J781" s="24" t="s">
        <v>1156</v>
      </c>
      <c r="K781" s="77" t="str">
        <f>IF(ISERROR(VLOOKUP($B781&amp;" "&amp;$L781,Zoznamy!$AB$4:$AC$16,2,FALSE)),"",VLOOKUP($B781&amp;" "&amp;$L781,Zoznamy!$AB$4:$AC$16,2,FALSE))</f>
        <v/>
      </c>
      <c r="L781" s="24" t="str">
        <f>IF(ISERROR(VLOOKUP($J781,Zoznamy!$L$4:$M$7,2,FALSE)),"",VLOOKUP($J781,Zoznamy!$L$4:$M$7,2,FALSE))</f>
        <v/>
      </c>
      <c r="M781" s="24" t="str">
        <f t="shared" si="13"/>
        <v/>
      </c>
      <c r="N781" s="72" t="str">
        <f>IF(C781="nie",VLOOKUP(B781,Zoznamy!$R$4:$Z$17,9, FALSE),"Vlož hodnotu emisií")</f>
        <v>Vlož hodnotu emisií</v>
      </c>
      <c r="O781" s="123" t="str">
        <f>IF(ISERROR(VLOOKUP($E781,Zoznamy!$T$4:$Y$44,5,FALSE)),"",VLOOKUP($E781,Zoznamy!$T$4:$Y$44,5,FALSE))</f>
        <v/>
      </c>
      <c r="P781" s="32" t="str">
        <f>IF(ISERROR(VLOOKUP($E781,Zoznamy!$T$4:$Y$44,6,FALSE)),"",VLOOKUP($E781,Zoznamy!$T$4:$Y$44,6,FALSE))</f>
        <v/>
      </c>
    </row>
    <row r="782" spans="1:16" x14ac:dyDescent="0.25">
      <c r="A782" s="12"/>
      <c r="B782" s="18" t="s">
        <v>1119</v>
      </c>
      <c r="C782" s="32" t="s">
        <v>1185</v>
      </c>
      <c r="D782" s="14" t="str">
        <f>IF(ISERROR(VLOOKUP($B782,Zoznamy!$R$4:$S$16,2,FALSE)),"",VLOOKUP($B782,Zoznamy!$R$4:$S$16,2,FALSE))</f>
        <v/>
      </c>
      <c r="E782" s="18" t="s">
        <v>1187</v>
      </c>
      <c r="F782" s="18" t="s">
        <v>1259</v>
      </c>
      <c r="G782" s="12" t="s">
        <v>1153</v>
      </c>
      <c r="H782" s="12" t="s">
        <v>1153</v>
      </c>
      <c r="I782" s="24"/>
      <c r="J782" s="24" t="s">
        <v>1156</v>
      </c>
      <c r="K782" s="77" t="str">
        <f>IF(ISERROR(VLOOKUP($B782&amp;" "&amp;$L782,Zoznamy!$AB$4:$AC$16,2,FALSE)),"",VLOOKUP($B782&amp;" "&amp;$L782,Zoznamy!$AB$4:$AC$16,2,FALSE))</f>
        <v/>
      </c>
      <c r="L782" s="24" t="str">
        <f>IF(ISERROR(VLOOKUP($J782,Zoznamy!$L$4:$M$7,2,FALSE)),"",VLOOKUP($J782,Zoznamy!$L$4:$M$7,2,FALSE))</f>
        <v/>
      </c>
      <c r="M782" s="24" t="str">
        <f t="shared" si="13"/>
        <v/>
      </c>
      <c r="N782" s="72" t="str">
        <f>IF(C782="nie",VLOOKUP(B782,Zoznamy!$R$4:$Z$17,9, FALSE),"Vlož hodnotu emisií")</f>
        <v>Vlož hodnotu emisií</v>
      </c>
      <c r="O782" s="123" t="str">
        <f>IF(ISERROR(VLOOKUP($E782,Zoznamy!$T$4:$Y$44,5,FALSE)),"",VLOOKUP($E782,Zoznamy!$T$4:$Y$44,5,FALSE))</f>
        <v/>
      </c>
      <c r="P782" s="32" t="str">
        <f>IF(ISERROR(VLOOKUP($E782,Zoznamy!$T$4:$Y$44,6,FALSE)),"",VLOOKUP($E782,Zoznamy!$T$4:$Y$44,6,FALSE))</f>
        <v/>
      </c>
    </row>
    <row r="783" spans="1:16" x14ac:dyDescent="0.25">
      <c r="A783" s="12"/>
      <c r="B783" s="18" t="s">
        <v>1119</v>
      </c>
      <c r="C783" s="32" t="s">
        <v>1185</v>
      </c>
      <c r="D783" s="14" t="str">
        <f>IF(ISERROR(VLOOKUP($B783,Zoznamy!$R$4:$S$16,2,FALSE)),"",VLOOKUP($B783,Zoznamy!$R$4:$S$16,2,FALSE))</f>
        <v/>
      </c>
      <c r="E783" s="18" t="s">
        <v>1187</v>
      </c>
      <c r="F783" s="18" t="s">
        <v>1259</v>
      </c>
      <c r="G783" s="12" t="s">
        <v>1153</v>
      </c>
      <c r="H783" s="12" t="s">
        <v>1153</v>
      </c>
      <c r="I783" s="24"/>
      <c r="J783" s="24" t="s">
        <v>1156</v>
      </c>
      <c r="K783" s="77" t="str">
        <f>IF(ISERROR(VLOOKUP($B783&amp;" "&amp;$L783,Zoznamy!$AB$4:$AC$16,2,FALSE)),"",VLOOKUP($B783&amp;" "&amp;$L783,Zoznamy!$AB$4:$AC$16,2,FALSE))</f>
        <v/>
      </c>
      <c r="L783" s="24" t="str">
        <f>IF(ISERROR(VLOOKUP($J783,Zoznamy!$L$4:$M$7,2,FALSE)),"",VLOOKUP($J783,Zoznamy!$L$4:$M$7,2,FALSE))</f>
        <v/>
      </c>
      <c r="M783" s="24" t="str">
        <f t="shared" si="13"/>
        <v/>
      </c>
      <c r="N783" s="72" t="str">
        <f>IF(C783="nie",VLOOKUP(B783,Zoznamy!$R$4:$Z$17,9, FALSE),"Vlož hodnotu emisií")</f>
        <v>Vlož hodnotu emisií</v>
      </c>
      <c r="O783" s="123" t="str">
        <f>IF(ISERROR(VLOOKUP($E783,Zoznamy!$T$4:$Y$44,5,FALSE)),"",VLOOKUP($E783,Zoznamy!$T$4:$Y$44,5,FALSE))</f>
        <v/>
      </c>
      <c r="P783" s="32" t="str">
        <f>IF(ISERROR(VLOOKUP($E783,Zoznamy!$T$4:$Y$44,6,FALSE)),"",VLOOKUP($E783,Zoznamy!$T$4:$Y$44,6,FALSE))</f>
        <v/>
      </c>
    </row>
    <row r="784" spans="1:16" x14ac:dyDescent="0.25">
      <c r="A784" s="12"/>
      <c r="B784" s="18" t="s">
        <v>1119</v>
      </c>
      <c r="C784" s="32" t="s">
        <v>1185</v>
      </c>
      <c r="D784" s="14" t="str">
        <f>IF(ISERROR(VLOOKUP($B784,Zoznamy!$R$4:$S$16,2,FALSE)),"",VLOOKUP($B784,Zoznamy!$R$4:$S$16,2,FALSE))</f>
        <v/>
      </c>
      <c r="E784" s="18" t="s">
        <v>1187</v>
      </c>
      <c r="F784" s="18" t="s">
        <v>1259</v>
      </c>
      <c r="G784" s="12" t="s">
        <v>1153</v>
      </c>
      <c r="H784" s="12" t="s">
        <v>1153</v>
      </c>
      <c r="I784" s="24"/>
      <c r="J784" s="24" t="s">
        <v>1156</v>
      </c>
      <c r="K784" s="77" t="str">
        <f>IF(ISERROR(VLOOKUP($B784&amp;" "&amp;$L784,Zoznamy!$AB$4:$AC$16,2,FALSE)),"",VLOOKUP($B784&amp;" "&amp;$L784,Zoznamy!$AB$4:$AC$16,2,FALSE))</f>
        <v/>
      </c>
      <c r="L784" s="24" t="str">
        <f>IF(ISERROR(VLOOKUP($J784,Zoznamy!$L$4:$M$7,2,FALSE)),"",VLOOKUP($J784,Zoznamy!$L$4:$M$7,2,FALSE))</f>
        <v/>
      </c>
      <c r="M784" s="24" t="str">
        <f t="shared" si="13"/>
        <v/>
      </c>
      <c r="N784" s="72" t="str">
        <f>IF(C784="nie",VLOOKUP(B784,Zoznamy!$R$4:$Z$17,9, FALSE),"Vlož hodnotu emisií")</f>
        <v>Vlož hodnotu emisií</v>
      </c>
      <c r="O784" s="123" t="str">
        <f>IF(ISERROR(VLOOKUP($E784,Zoznamy!$T$4:$Y$44,5,FALSE)),"",VLOOKUP($E784,Zoznamy!$T$4:$Y$44,5,FALSE))</f>
        <v/>
      </c>
      <c r="P784" s="32" t="str">
        <f>IF(ISERROR(VLOOKUP($E784,Zoznamy!$T$4:$Y$44,6,FALSE)),"",VLOOKUP($E784,Zoznamy!$T$4:$Y$44,6,FALSE))</f>
        <v/>
      </c>
    </row>
    <row r="785" spans="1:16" x14ac:dyDescent="0.25">
      <c r="A785" s="12"/>
      <c r="B785" s="18" t="s">
        <v>1119</v>
      </c>
      <c r="C785" s="32" t="s">
        <v>1185</v>
      </c>
      <c r="D785" s="14" t="str">
        <f>IF(ISERROR(VLOOKUP($B785,Zoznamy!$R$4:$S$16,2,FALSE)),"",VLOOKUP($B785,Zoznamy!$R$4:$S$16,2,FALSE))</f>
        <v/>
      </c>
      <c r="E785" s="18" t="s">
        <v>1187</v>
      </c>
      <c r="F785" s="18" t="s">
        <v>1259</v>
      </c>
      <c r="G785" s="12" t="s">
        <v>1153</v>
      </c>
      <c r="H785" s="12" t="s">
        <v>1153</v>
      </c>
      <c r="I785" s="24"/>
      <c r="J785" s="24" t="s">
        <v>1156</v>
      </c>
      <c r="K785" s="77" t="str">
        <f>IF(ISERROR(VLOOKUP($B785&amp;" "&amp;$L785,Zoznamy!$AB$4:$AC$16,2,FALSE)),"",VLOOKUP($B785&amp;" "&amp;$L785,Zoznamy!$AB$4:$AC$16,2,FALSE))</f>
        <v/>
      </c>
      <c r="L785" s="24" t="str">
        <f>IF(ISERROR(VLOOKUP($J785,Zoznamy!$L$4:$M$7,2,FALSE)),"",VLOOKUP($J785,Zoznamy!$L$4:$M$7,2,FALSE))</f>
        <v/>
      </c>
      <c r="M785" s="24" t="str">
        <f t="shared" si="13"/>
        <v/>
      </c>
      <c r="N785" s="72" t="str">
        <f>IF(C785="nie",VLOOKUP(B785,Zoznamy!$R$4:$Z$17,9, FALSE),"Vlož hodnotu emisií")</f>
        <v>Vlož hodnotu emisií</v>
      </c>
      <c r="O785" s="123" t="str">
        <f>IF(ISERROR(VLOOKUP($E785,Zoznamy!$T$4:$Y$44,5,FALSE)),"",VLOOKUP($E785,Zoznamy!$T$4:$Y$44,5,FALSE))</f>
        <v/>
      </c>
      <c r="P785" s="32" t="str">
        <f>IF(ISERROR(VLOOKUP($E785,Zoznamy!$T$4:$Y$44,6,FALSE)),"",VLOOKUP($E785,Zoznamy!$T$4:$Y$44,6,FALSE))</f>
        <v/>
      </c>
    </row>
    <row r="786" spans="1:16" x14ac:dyDescent="0.25">
      <c r="A786" s="12"/>
      <c r="B786" s="18" t="s">
        <v>1119</v>
      </c>
      <c r="C786" s="32" t="s">
        <v>1185</v>
      </c>
      <c r="D786" s="14" t="str">
        <f>IF(ISERROR(VLOOKUP($B786,Zoznamy!$R$4:$S$16,2,FALSE)),"",VLOOKUP($B786,Zoznamy!$R$4:$S$16,2,FALSE))</f>
        <v/>
      </c>
      <c r="E786" s="18" t="s">
        <v>1187</v>
      </c>
      <c r="F786" s="18" t="s">
        <v>1259</v>
      </c>
      <c r="G786" s="12" t="s">
        <v>1153</v>
      </c>
      <c r="H786" s="12" t="s">
        <v>1153</v>
      </c>
      <c r="I786" s="24"/>
      <c r="J786" s="24" t="s">
        <v>1156</v>
      </c>
      <c r="K786" s="77" t="str">
        <f>IF(ISERROR(VLOOKUP($B786&amp;" "&amp;$L786,Zoznamy!$AB$4:$AC$16,2,FALSE)),"",VLOOKUP($B786&amp;" "&amp;$L786,Zoznamy!$AB$4:$AC$16,2,FALSE))</f>
        <v/>
      </c>
      <c r="L786" s="24" t="str">
        <f>IF(ISERROR(VLOOKUP($J786,Zoznamy!$L$4:$M$7,2,FALSE)),"",VLOOKUP($J786,Zoznamy!$L$4:$M$7,2,FALSE))</f>
        <v/>
      </c>
      <c r="M786" s="24" t="str">
        <f t="shared" si="13"/>
        <v/>
      </c>
      <c r="N786" s="72" t="str">
        <f>IF(C786="nie",VLOOKUP(B786,Zoznamy!$R$4:$Z$17,9, FALSE),"Vlož hodnotu emisií")</f>
        <v>Vlož hodnotu emisií</v>
      </c>
      <c r="O786" s="123" t="str">
        <f>IF(ISERROR(VLOOKUP($E786,Zoznamy!$T$4:$Y$44,5,FALSE)),"",VLOOKUP($E786,Zoznamy!$T$4:$Y$44,5,FALSE))</f>
        <v/>
      </c>
      <c r="P786" s="32" t="str">
        <f>IF(ISERROR(VLOOKUP($E786,Zoznamy!$T$4:$Y$44,6,FALSE)),"",VLOOKUP($E786,Zoznamy!$T$4:$Y$44,6,FALSE))</f>
        <v/>
      </c>
    </row>
    <row r="787" spans="1:16" x14ac:dyDescent="0.25">
      <c r="A787" s="12"/>
      <c r="B787" s="18" t="s">
        <v>1119</v>
      </c>
      <c r="C787" s="32" t="s">
        <v>1185</v>
      </c>
      <c r="D787" s="14" t="str">
        <f>IF(ISERROR(VLOOKUP($B787,Zoznamy!$R$4:$S$16,2,FALSE)),"",VLOOKUP($B787,Zoznamy!$R$4:$S$16,2,FALSE))</f>
        <v/>
      </c>
      <c r="E787" s="18" t="s">
        <v>1187</v>
      </c>
      <c r="F787" s="18" t="s">
        <v>1259</v>
      </c>
      <c r="G787" s="12" t="s">
        <v>1153</v>
      </c>
      <c r="H787" s="12" t="s">
        <v>1153</v>
      </c>
      <c r="I787" s="24"/>
      <c r="J787" s="24" t="s">
        <v>1156</v>
      </c>
      <c r="K787" s="77" t="str">
        <f>IF(ISERROR(VLOOKUP($B787&amp;" "&amp;$L787,Zoznamy!$AB$4:$AC$16,2,FALSE)),"",VLOOKUP($B787&amp;" "&amp;$L787,Zoznamy!$AB$4:$AC$16,2,FALSE))</f>
        <v/>
      </c>
      <c r="L787" s="24" t="str">
        <f>IF(ISERROR(VLOOKUP($J787,Zoznamy!$L$4:$M$7,2,FALSE)),"",VLOOKUP($J787,Zoznamy!$L$4:$M$7,2,FALSE))</f>
        <v/>
      </c>
      <c r="M787" s="24" t="str">
        <f t="shared" si="13"/>
        <v/>
      </c>
      <c r="N787" s="72" t="str">
        <f>IF(C787="nie",VLOOKUP(B787,Zoznamy!$R$4:$Z$17,9, FALSE),"Vlož hodnotu emisií")</f>
        <v>Vlož hodnotu emisií</v>
      </c>
      <c r="O787" s="123" t="str">
        <f>IF(ISERROR(VLOOKUP($E787,Zoznamy!$T$4:$Y$44,5,FALSE)),"",VLOOKUP($E787,Zoznamy!$T$4:$Y$44,5,FALSE))</f>
        <v/>
      </c>
      <c r="P787" s="32" t="str">
        <f>IF(ISERROR(VLOOKUP($E787,Zoznamy!$T$4:$Y$44,6,FALSE)),"",VLOOKUP($E787,Zoznamy!$T$4:$Y$44,6,FALSE))</f>
        <v/>
      </c>
    </row>
    <row r="788" spans="1:16" x14ac:dyDescent="0.25">
      <c r="A788" s="12"/>
      <c r="B788" s="18" t="s">
        <v>1119</v>
      </c>
      <c r="C788" s="32" t="s">
        <v>1185</v>
      </c>
      <c r="D788" s="14" t="str">
        <f>IF(ISERROR(VLOOKUP($B788,Zoznamy!$R$4:$S$16,2,FALSE)),"",VLOOKUP($B788,Zoznamy!$R$4:$S$16,2,FALSE))</f>
        <v/>
      </c>
      <c r="E788" s="18" t="s">
        <v>1187</v>
      </c>
      <c r="F788" s="18" t="s">
        <v>1259</v>
      </c>
      <c r="G788" s="12" t="s">
        <v>1153</v>
      </c>
      <c r="H788" s="12" t="s">
        <v>1153</v>
      </c>
      <c r="I788" s="24"/>
      <c r="J788" s="24" t="s">
        <v>1156</v>
      </c>
      <c r="K788" s="77" t="str">
        <f>IF(ISERROR(VLOOKUP($B788&amp;" "&amp;$L788,Zoznamy!$AB$4:$AC$16,2,FALSE)),"",VLOOKUP($B788&amp;" "&amp;$L788,Zoznamy!$AB$4:$AC$16,2,FALSE))</f>
        <v/>
      </c>
      <c r="L788" s="24" t="str">
        <f>IF(ISERROR(VLOOKUP($J788,Zoznamy!$L$4:$M$7,2,FALSE)),"",VLOOKUP($J788,Zoznamy!$L$4:$M$7,2,FALSE))</f>
        <v/>
      </c>
      <c r="M788" s="24" t="str">
        <f t="shared" si="13"/>
        <v/>
      </c>
      <c r="N788" s="72" t="str">
        <f>IF(C788="nie",VLOOKUP(B788,Zoznamy!$R$4:$Z$17,9, FALSE),"Vlož hodnotu emisií")</f>
        <v>Vlož hodnotu emisií</v>
      </c>
      <c r="O788" s="123" t="str">
        <f>IF(ISERROR(VLOOKUP($E788,Zoznamy!$T$4:$Y$44,5,FALSE)),"",VLOOKUP($E788,Zoznamy!$T$4:$Y$44,5,FALSE))</f>
        <v/>
      </c>
      <c r="P788" s="32" t="str">
        <f>IF(ISERROR(VLOOKUP($E788,Zoznamy!$T$4:$Y$44,6,FALSE)),"",VLOOKUP($E788,Zoznamy!$T$4:$Y$44,6,FALSE))</f>
        <v/>
      </c>
    </row>
    <row r="789" spans="1:16" x14ac:dyDescent="0.25">
      <c r="A789" s="12"/>
      <c r="B789" s="18" t="s">
        <v>1119</v>
      </c>
      <c r="C789" s="32" t="s">
        <v>1185</v>
      </c>
      <c r="D789" s="14" t="str">
        <f>IF(ISERROR(VLOOKUP($B789,Zoznamy!$R$4:$S$16,2,FALSE)),"",VLOOKUP($B789,Zoznamy!$R$4:$S$16,2,FALSE))</f>
        <v/>
      </c>
      <c r="E789" s="18" t="s">
        <v>1187</v>
      </c>
      <c r="F789" s="18" t="s">
        <v>1259</v>
      </c>
      <c r="G789" s="12" t="s">
        <v>1153</v>
      </c>
      <c r="H789" s="12" t="s">
        <v>1153</v>
      </c>
      <c r="I789" s="24"/>
      <c r="J789" s="24" t="s">
        <v>1156</v>
      </c>
      <c r="K789" s="77" t="str">
        <f>IF(ISERROR(VLOOKUP($B789&amp;" "&amp;$L789,Zoznamy!$AB$4:$AC$16,2,FALSE)),"",VLOOKUP($B789&amp;" "&amp;$L789,Zoznamy!$AB$4:$AC$16,2,FALSE))</f>
        <v/>
      </c>
      <c r="L789" s="24" t="str">
        <f>IF(ISERROR(VLOOKUP($J789,Zoznamy!$L$4:$M$7,2,FALSE)),"",VLOOKUP($J789,Zoznamy!$L$4:$M$7,2,FALSE))</f>
        <v/>
      </c>
      <c r="M789" s="24" t="str">
        <f t="shared" si="13"/>
        <v/>
      </c>
      <c r="N789" s="72" t="str">
        <f>IF(C789="nie",VLOOKUP(B789,Zoznamy!$R$4:$Z$17,9, FALSE),"Vlož hodnotu emisií")</f>
        <v>Vlož hodnotu emisií</v>
      </c>
      <c r="O789" s="123" t="str">
        <f>IF(ISERROR(VLOOKUP($E789,Zoznamy!$T$4:$Y$44,5,FALSE)),"",VLOOKUP($E789,Zoznamy!$T$4:$Y$44,5,FALSE))</f>
        <v/>
      </c>
      <c r="P789" s="32" t="str">
        <f>IF(ISERROR(VLOOKUP($E789,Zoznamy!$T$4:$Y$44,6,FALSE)),"",VLOOKUP($E789,Zoznamy!$T$4:$Y$44,6,FALSE))</f>
        <v/>
      </c>
    </row>
    <row r="790" spans="1:16" x14ac:dyDescent="0.25">
      <c r="A790" s="12"/>
      <c r="B790" s="18" t="s">
        <v>1119</v>
      </c>
      <c r="C790" s="32" t="s">
        <v>1185</v>
      </c>
      <c r="D790" s="14" t="str">
        <f>IF(ISERROR(VLOOKUP($B790,Zoznamy!$R$4:$S$16,2,FALSE)),"",VLOOKUP($B790,Zoznamy!$R$4:$S$16,2,FALSE))</f>
        <v/>
      </c>
      <c r="E790" s="18" t="s">
        <v>1187</v>
      </c>
      <c r="F790" s="18" t="s">
        <v>1259</v>
      </c>
      <c r="G790" s="12" t="s">
        <v>1153</v>
      </c>
      <c r="H790" s="12" t="s">
        <v>1153</v>
      </c>
      <c r="I790" s="24"/>
      <c r="J790" s="24" t="s">
        <v>1156</v>
      </c>
      <c r="K790" s="77" t="str">
        <f>IF(ISERROR(VLOOKUP($B790&amp;" "&amp;$L790,Zoznamy!$AB$4:$AC$16,2,FALSE)),"",VLOOKUP($B790&amp;" "&amp;$L790,Zoznamy!$AB$4:$AC$16,2,FALSE))</f>
        <v/>
      </c>
      <c r="L790" s="24" t="str">
        <f>IF(ISERROR(VLOOKUP($J790,Zoznamy!$L$4:$M$7,2,FALSE)),"",VLOOKUP($J790,Zoznamy!$L$4:$M$7,2,FALSE))</f>
        <v/>
      </c>
      <c r="M790" s="24" t="str">
        <f t="shared" si="13"/>
        <v/>
      </c>
      <c r="N790" s="72" t="str">
        <f>IF(C790="nie",VLOOKUP(B790,Zoznamy!$R$4:$Z$17,9, FALSE),"Vlož hodnotu emisií")</f>
        <v>Vlož hodnotu emisií</v>
      </c>
      <c r="O790" s="123" t="str">
        <f>IF(ISERROR(VLOOKUP($E790,Zoznamy!$T$4:$Y$44,5,FALSE)),"",VLOOKUP($E790,Zoznamy!$T$4:$Y$44,5,FALSE))</f>
        <v/>
      </c>
      <c r="P790" s="32" t="str">
        <f>IF(ISERROR(VLOOKUP($E790,Zoznamy!$T$4:$Y$44,6,FALSE)),"",VLOOKUP($E790,Zoznamy!$T$4:$Y$44,6,FALSE))</f>
        <v/>
      </c>
    </row>
    <row r="791" spans="1:16" x14ac:dyDescent="0.25">
      <c r="A791" s="12"/>
      <c r="B791" s="18" t="s">
        <v>1119</v>
      </c>
      <c r="C791" s="32" t="s">
        <v>1185</v>
      </c>
      <c r="D791" s="14" t="str">
        <f>IF(ISERROR(VLOOKUP($B791,Zoznamy!$R$4:$S$16,2,FALSE)),"",VLOOKUP($B791,Zoznamy!$R$4:$S$16,2,FALSE))</f>
        <v/>
      </c>
      <c r="E791" s="18" t="s">
        <v>1187</v>
      </c>
      <c r="F791" s="18" t="s">
        <v>1259</v>
      </c>
      <c r="G791" s="12" t="s">
        <v>1153</v>
      </c>
      <c r="H791" s="12" t="s">
        <v>1153</v>
      </c>
      <c r="I791" s="24"/>
      <c r="J791" s="24" t="s">
        <v>1156</v>
      </c>
      <c r="K791" s="77" t="str">
        <f>IF(ISERROR(VLOOKUP($B791&amp;" "&amp;$L791,Zoznamy!$AB$4:$AC$16,2,FALSE)),"",VLOOKUP($B791&amp;" "&amp;$L791,Zoznamy!$AB$4:$AC$16,2,FALSE))</f>
        <v/>
      </c>
      <c r="L791" s="24" t="str">
        <f>IF(ISERROR(VLOOKUP($J791,Zoznamy!$L$4:$M$7,2,FALSE)),"",VLOOKUP($J791,Zoznamy!$L$4:$M$7,2,FALSE))</f>
        <v/>
      </c>
      <c r="M791" s="24" t="str">
        <f t="shared" si="13"/>
        <v/>
      </c>
      <c r="N791" s="72" t="str">
        <f>IF(C791="nie",VLOOKUP(B791,Zoznamy!$R$4:$Z$17,9, FALSE),"Vlož hodnotu emisií")</f>
        <v>Vlož hodnotu emisií</v>
      </c>
      <c r="O791" s="123" t="str">
        <f>IF(ISERROR(VLOOKUP($E791,Zoznamy!$T$4:$Y$44,5,FALSE)),"",VLOOKUP($E791,Zoznamy!$T$4:$Y$44,5,FALSE))</f>
        <v/>
      </c>
      <c r="P791" s="32" t="str">
        <f>IF(ISERROR(VLOOKUP($E791,Zoznamy!$T$4:$Y$44,6,FALSE)),"",VLOOKUP($E791,Zoznamy!$T$4:$Y$44,6,FALSE))</f>
        <v/>
      </c>
    </row>
    <row r="792" spans="1:16" x14ac:dyDescent="0.25">
      <c r="A792" s="12"/>
      <c r="B792" s="18" t="s">
        <v>1119</v>
      </c>
      <c r="C792" s="32" t="s">
        <v>1185</v>
      </c>
      <c r="D792" s="14" t="str">
        <f>IF(ISERROR(VLOOKUP($B792,Zoznamy!$R$4:$S$16,2,FALSE)),"",VLOOKUP($B792,Zoznamy!$R$4:$S$16,2,FALSE))</f>
        <v/>
      </c>
      <c r="E792" s="18" t="s">
        <v>1187</v>
      </c>
      <c r="F792" s="18" t="s">
        <v>1259</v>
      </c>
      <c r="G792" s="12" t="s">
        <v>1153</v>
      </c>
      <c r="H792" s="12" t="s">
        <v>1153</v>
      </c>
      <c r="I792" s="24"/>
      <c r="J792" s="24" t="s">
        <v>1156</v>
      </c>
      <c r="K792" s="77" t="str">
        <f>IF(ISERROR(VLOOKUP($B792&amp;" "&amp;$L792,Zoznamy!$AB$4:$AC$16,2,FALSE)),"",VLOOKUP($B792&amp;" "&amp;$L792,Zoznamy!$AB$4:$AC$16,2,FALSE))</f>
        <v/>
      </c>
      <c r="L792" s="24" t="str">
        <f>IF(ISERROR(VLOOKUP($J792,Zoznamy!$L$4:$M$7,2,FALSE)),"",VLOOKUP($J792,Zoznamy!$L$4:$M$7,2,FALSE))</f>
        <v/>
      </c>
      <c r="M792" s="24" t="str">
        <f t="shared" si="13"/>
        <v/>
      </c>
      <c r="N792" s="72" t="str">
        <f>IF(C792="nie",VLOOKUP(B792,Zoznamy!$R$4:$Z$17,9, FALSE),"Vlož hodnotu emisií")</f>
        <v>Vlož hodnotu emisií</v>
      </c>
      <c r="O792" s="123" t="str">
        <f>IF(ISERROR(VLOOKUP($E792,Zoznamy!$T$4:$Y$44,5,FALSE)),"",VLOOKUP($E792,Zoznamy!$T$4:$Y$44,5,FALSE))</f>
        <v/>
      </c>
      <c r="P792" s="32" t="str">
        <f>IF(ISERROR(VLOOKUP($E792,Zoznamy!$T$4:$Y$44,6,FALSE)),"",VLOOKUP($E792,Zoznamy!$T$4:$Y$44,6,FALSE))</f>
        <v/>
      </c>
    </row>
    <row r="793" spans="1:16" x14ac:dyDescent="0.25">
      <c r="A793" s="12"/>
      <c r="B793" s="18" t="s">
        <v>1119</v>
      </c>
      <c r="C793" s="32" t="s">
        <v>1185</v>
      </c>
      <c r="D793" s="14" t="str">
        <f>IF(ISERROR(VLOOKUP($B793,Zoznamy!$R$4:$S$16,2,FALSE)),"",VLOOKUP($B793,Zoznamy!$R$4:$S$16,2,FALSE))</f>
        <v/>
      </c>
      <c r="E793" s="18" t="s">
        <v>1187</v>
      </c>
      <c r="F793" s="18" t="s">
        <v>1259</v>
      </c>
      <c r="G793" s="12" t="s">
        <v>1153</v>
      </c>
      <c r="H793" s="12" t="s">
        <v>1153</v>
      </c>
      <c r="I793" s="24"/>
      <c r="J793" s="24" t="s">
        <v>1156</v>
      </c>
      <c r="K793" s="77" t="str">
        <f>IF(ISERROR(VLOOKUP($B793&amp;" "&amp;$L793,Zoznamy!$AB$4:$AC$16,2,FALSE)),"",VLOOKUP($B793&amp;" "&amp;$L793,Zoznamy!$AB$4:$AC$16,2,FALSE))</f>
        <v/>
      </c>
      <c r="L793" s="24" t="str">
        <f>IF(ISERROR(VLOOKUP($J793,Zoznamy!$L$4:$M$7,2,FALSE)),"",VLOOKUP($J793,Zoznamy!$L$4:$M$7,2,FALSE))</f>
        <v/>
      </c>
      <c r="M793" s="24" t="str">
        <f t="shared" si="13"/>
        <v/>
      </c>
      <c r="N793" s="72" t="str">
        <f>IF(C793="nie",VLOOKUP(B793,Zoznamy!$R$4:$Z$17,9, FALSE),"Vlož hodnotu emisií")</f>
        <v>Vlož hodnotu emisií</v>
      </c>
      <c r="O793" s="123" t="str">
        <f>IF(ISERROR(VLOOKUP($E793,Zoznamy!$T$4:$Y$44,5,FALSE)),"",VLOOKUP($E793,Zoznamy!$T$4:$Y$44,5,FALSE))</f>
        <v/>
      </c>
      <c r="P793" s="32" t="str">
        <f>IF(ISERROR(VLOOKUP($E793,Zoznamy!$T$4:$Y$44,6,FALSE)),"",VLOOKUP($E793,Zoznamy!$T$4:$Y$44,6,FALSE))</f>
        <v/>
      </c>
    </row>
    <row r="794" spans="1:16" x14ac:dyDescent="0.25">
      <c r="A794" s="12"/>
      <c r="B794" s="18" t="s">
        <v>1119</v>
      </c>
      <c r="C794" s="32" t="s">
        <v>1185</v>
      </c>
      <c r="D794" s="14" t="str">
        <f>IF(ISERROR(VLOOKUP($B794,Zoznamy!$R$4:$S$16,2,FALSE)),"",VLOOKUP($B794,Zoznamy!$R$4:$S$16,2,FALSE))</f>
        <v/>
      </c>
      <c r="E794" s="18" t="s">
        <v>1187</v>
      </c>
      <c r="F794" s="18" t="s">
        <v>1259</v>
      </c>
      <c r="G794" s="12" t="s">
        <v>1153</v>
      </c>
      <c r="H794" s="12" t="s">
        <v>1153</v>
      </c>
      <c r="I794" s="24"/>
      <c r="J794" s="24" t="s">
        <v>1156</v>
      </c>
      <c r="K794" s="77" t="str">
        <f>IF(ISERROR(VLOOKUP($B794&amp;" "&amp;$L794,Zoznamy!$AB$4:$AC$16,2,FALSE)),"",VLOOKUP($B794&amp;" "&amp;$L794,Zoznamy!$AB$4:$AC$16,2,FALSE))</f>
        <v/>
      </c>
      <c r="L794" s="24" t="str">
        <f>IF(ISERROR(VLOOKUP($J794,Zoznamy!$L$4:$M$7,2,FALSE)),"",VLOOKUP($J794,Zoznamy!$L$4:$M$7,2,FALSE))</f>
        <v/>
      </c>
      <c r="M794" s="24" t="str">
        <f t="shared" si="13"/>
        <v/>
      </c>
      <c r="N794" s="72" t="str">
        <f>IF(C794="nie",VLOOKUP(B794,Zoznamy!$R$4:$Z$17,9, FALSE),"Vlož hodnotu emisií")</f>
        <v>Vlož hodnotu emisií</v>
      </c>
      <c r="O794" s="123" t="str">
        <f>IF(ISERROR(VLOOKUP($E794,Zoznamy!$T$4:$Y$44,5,FALSE)),"",VLOOKUP($E794,Zoznamy!$T$4:$Y$44,5,FALSE))</f>
        <v/>
      </c>
      <c r="P794" s="32" t="str">
        <f>IF(ISERROR(VLOOKUP($E794,Zoznamy!$T$4:$Y$44,6,FALSE)),"",VLOOKUP($E794,Zoznamy!$T$4:$Y$44,6,FALSE))</f>
        <v/>
      </c>
    </row>
    <row r="795" spans="1:16" x14ac:dyDescent="0.25">
      <c r="A795" s="12"/>
      <c r="B795" s="18" t="s">
        <v>1119</v>
      </c>
      <c r="C795" s="32" t="s">
        <v>1185</v>
      </c>
      <c r="D795" s="14" t="str">
        <f>IF(ISERROR(VLOOKUP($B795,Zoznamy!$R$4:$S$16,2,FALSE)),"",VLOOKUP($B795,Zoznamy!$R$4:$S$16,2,FALSE))</f>
        <v/>
      </c>
      <c r="E795" s="18" t="s">
        <v>1187</v>
      </c>
      <c r="F795" s="18" t="s">
        <v>1259</v>
      </c>
      <c r="G795" s="12" t="s">
        <v>1153</v>
      </c>
      <c r="H795" s="12" t="s">
        <v>1153</v>
      </c>
      <c r="I795" s="24"/>
      <c r="J795" s="24" t="s">
        <v>1156</v>
      </c>
      <c r="K795" s="77" t="str">
        <f>IF(ISERROR(VLOOKUP($B795&amp;" "&amp;$L795,Zoznamy!$AB$4:$AC$16,2,FALSE)),"",VLOOKUP($B795&amp;" "&amp;$L795,Zoznamy!$AB$4:$AC$16,2,FALSE))</f>
        <v/>
      </c>
      <c r="L795" s="24" t="str">
        <f>IF(ISERROR(VLOOKUP($J795,Zoznamy!$L$4:$M$7,2,FALSE)),"",VLOOKUP($J795,Zoznamy!$L$4:$M$7,2,FALSE))</f>
        <v/>
      </c>
      <c r="M795" s="24" t="str">
        <f t="shared" si="13"/>
        <v/>
      </c>
      <c r="N795" s="72" t="str">
        <f>IF(C795="nie",VLOOKUP(B795,Zoznamy!$R$4:$Z$17,9, FALSE),"Vlož hodnotu emisií")</f>
        <v>Vlož hodnotu emisií</v>
      </c>
      <c r="O795" s="123" t="str">
        <f>IF(ISERROR(VLOOKUP($E795,Zoznamy!$T$4:$Y$44,5,FALSE)),"",VLOOKUP($E795,Zoznamy!$T$4:$Y$44,5,FALSE))</f>
        <v/>
      </c>
      <c r="P795" s="32" t="str">
        <f>IF(ISERROR(VLOOKUP($E795,Zoznamy!$T$4:$Y$44,6,FALSE)),"",VLOOKUP($E795,Zoznamy!$T$4:$Y$44,6,FALSE))</f>
        <v/>
      </c>
    </row>
    <row r="796" spans="1:16" x14ac:dyDescent="0.25">
      <c r="A796" s="12"/>
      <c r="B796" s="18" t="s">
        <v>1119</v>
      </c>
      <c r="C796" s="32" t="s">
        <v>1185</v>
      </c>
      <c r="D796" s="14" t="str">
        <f>IF(ISERROR(VLOOKUP($B796,Zoznamy!$R$4:$S$16,2,FALSE)),"",VLOOKUP($B796,Zoznamy!$R$4:$S$16,2,FALSE))</f>
        <v/>
      </c>
      <c r="E796" s="18" t="s">
        <v>1187</v>
      </c>
      <c r="F796" s="18" t="s">
        <v>1259</v>
      </c>
      <c r="G796" s="12" t="s">
        <v>1153</v>
      </c>
      <c r="H796" s="12" t="s">
        <v>1153</v>
      </c>
      <c r="I796" s="24"/>
      <c r="J796" s="24" t="s">
        <v>1156</v>
      </c>
      <c r="K796" s="77" t="str">
        <f>IF(ISERROR(VLOOKUP($B796&amp;" "&amp;$L796,Zoznamy!$AB$4:$AC$16,2,FALSE)),"",VLOOKUP($B796&amp;" "&amp;$L796,Zoznamy!$AB$4:$AC$16,2,FALSE))</f>
        <v/>
      </c>
      <c r="L796" s="24" t="str">
        <f>IF(ISERROR(VLOOKUP($J796,Zoznamy!$L$4:$M$7,2,FALSE)),"",VLOOKUP($J796,Zoznamy!$L$4:$M$7,2,FALSE))</f>
        <v/>
      </c>
      <c r="M796" s="24" t="str">
        <f t="shared" si="13"/>
        <v/>
      </c>
      <c r="N796" s="72" t="str">
        <f>IF(C796="nie",VLOOKUP(B796,Zoznamy!$R$4:$Z$17,9, FALSE),"Vlož hodnotu emisií")</f>
        <v>Vlož hodnotu emisií</v>
      </c>
      <c r="O796" s="123" t="str">
        <f>IF(ISERROR(VLOOKUP($E796,Zoznamy!$T$4:$Y$44,5,FALSE)),"",VLOOKUP($E796,Zoznamy!$T$4:$Y$44,5,FALSE))</f>
        <v/>
      </c>
      <c r="P796" s="32" t="str">
        <f>IF(ISERROR(VLOOKUP($E796,Zoznamy!$T$4:$Y$44,6,FALSE)),"",VLOOKUP($E796,Zoznamy!$T$4:$Y$44,6,FALSE))</f>
        <v/>
      </c>
    </row>
    <row r="797" spans="1:16" x14ac:dyDescent="0.25">
      <c r="A797" s="12"/>
      <c r="B797" s="18" t="s">
        <v>1119</v>
      </c>
      <c r="C797" s="32" t="s">
        <v>1185</v>
      </c>
      <c r="D797" s="14" t="str">
        <f>IF(ISERROR(VLOOKUP($B797,Zoznamy!$R$4:$S$16,2,FALSE)),"",VLOOKUP($B797,Zoznamy!$R$4:$S$16,2,FALSE))</f>
        <v/>
      </c>
      <c r="E797" s="18" t="s">
        <v>1187</v>
      </c>
      <c r="F797" s="18" t="s">
        <v>1259</v>
      </c>
      <c r="G797" s="12" t="s">
        <v>1153</v>
      </c>
      <c r="H797" s="12" t="s">
        <v>1153</v>
      </c>
      <c r="I797" s="24"/>
      <c r="J797" s="24" t="s">
        <v>1156</v>
      </c>
      <c r="K797" s="77" t="str">
        <f>IF(ISERROR(VLOOKUP($B797&amp;" "&amp;$L797,Zoznamy!$AB$4:$AC$16,2,FALSE)),"",VLOOKUP($B797&amp;" "&amp;$L797,Zoznamy!$AB$4:$AC$16,2,FALSE))</f>
        <v/>
      </c>
      <c r="L797" s="24" t="str">
        <f>IF(ISERROR(VLOOKUP($J797,Zoznamy!$L$4:$M$7,2,FALSE)),"",VLOOKUP($J797,Zoznamy!$L$4:$M$7,2,FALSE))</f>
        <v/>
      </c>
      <c r="M797" s="24" t="str">
        <f t="shared" si="13"/>
        <v/>
      </c>
      <c r="N797" s="72" t="str">
        <f>IF(C797="nie",VLOOKUP(B797,Zoznamy!$R$4:$Z$17,9, FALSE),"Vlož hodnotu emisií")</f>
        <v>Vlož hodnotu emisií</v>
      </c>
      <c r="O797" s="123" t="str">
        <f>IF(ISERROR(VLOOKUP($E797,Zoznamy!$T$4:$Y$44,5,FALSE)),"",VLOOKUP($E797,Zoznamy!$T$4:$Y$44,5,FALSE))</f>
        <v/>
      </c>
      <c r="P797" s="32" t="str">
        <f>IF(ISERROR(VLOOKUP($E797,Zoznamy!$T$4:$Y$44,6,FALSE)),"",VLOOKUP($E797,Zoznamy!$T$4:$Y$44,6,FALSE))</f>
        <v/>
      </c>
    </row>
    <row r="798" spans="1:16" x14ac:dyDescent="0.25">
      <c r="A798" s="12"/>
      <c r="B798" s="18" t="s">
        <v>1119</v>
      </c>
      <c r="C798" s="32" t="s">
        <v>1185</v>
      </c>
      <c r="D798" s="14" t="str">
        <f>IF(ISERROR(VLOOKUP($B798,Zoznamy!$R$4:$S$16,2,FALSE)),"",VLOOKUP($B798,Zoznamy!$R$4:$S$16,2,FALSE))</f>
        <v/>
      </c>
      <c r="E798" s="18" t="s">
        <v>1187</v>
      </c>
      <c r="F798" s="18" t="s">
        <v>1259</v>
      </c>
      <c r="G798" s="12" t="s">
        <v>1153</v>
      </c>
      <c r="H798" s="12" t="s">
        <v>1153</v>
      </c>
      <c r="I798" s="24"/>
      <c r="J798" s="24" t="s">
        <v>1156</v>
      </c>
      <c r="K798" s="77" t="str">
        <f>IF(ISERROR(VLOOKUP($B798&amp;" "&amp;$L798,Zoznamy!$AB$4:$AC$16,2,FALSE)),"",VLOOKUP($B798&amp;" "&amp;$L798,Zoznamy!$AB$4:$AC$16,2,FALSE))</f>
        <v/>
      </c>
      <c r="L798" s="24" t="str">
        <f>IF(ISERROR(VLOOKUP($J798,Zoznamy!$L$4:$M$7,2,FALSE)),"",VLOOKUP($J798,Zoznamy!$L$4:$M$7,2,FALSE))</f>
        <v/>
      </c>
      <c r="M798" s="24" t="str">
        <f t="shared" si="13"/>
        <v/>
      </c>
      <c r="N798" s="72" t="str">
        <f>IF(C798="nie",VLOOKUP(B798,Zoznamy!$R$4:$Z$17,9, FALSE),"Vlož hodnotu emisií")</f>
        <v>Vlož hodnotu emisií</v>
      </c>
      <c r="O798" s="123" t="str">
        <f>IF(ISERROR(VLOOKUP($E798,Zoznamy!$T$4:$Y$44,5,FALSE)),"",VLOOKUP($E798,Zoznamy!$T$4:$Y$44,5,FALSE))</f>
        <v/>
      </c>
      <c r="P798" s="32" t="str">
        <f>IF(ISERROR(VLOOKUP($E798,Zoznamy!$T$4:$Y$44,6,FALSE)),"",VLOOKUP($E798,Zoznamy!$T$4:$Y$44,6,FALSE))</f>
        <v/>
      </c>
    </row>
    <row r="799" spans="1:16" x14ac:dyDescent="0.25">
      <c r="A799" s="12"/>
      <c r="B799" s="18" t="s">
        <v>1119</v>
      </c>
      <c r="C799" s="32" t="s">
        <v>1185</v>
      </c>
      <c r="D799" s="14" t="str">
        <f>IF(ISERROR(VLOOKUP($B799,Zoznamy!$R$4:$S$16,2,FALSE)),"",VLOOKUP($B799,Zoznamy!$R$4:$S$16,2,FALSE))</f>
        <v/>
      </c>
      <c r="E799" s="18" t="s">
        <v>1187</v>
      </c>
      <c r="F799" s="18" t="s">
        <v>1259</v>
      </c>
      <c r="G799" s="12" t="s">
        <v>1153</v>
      </c>
      <c r="H799" s="12" t="s">
        <v>1153</v>
      </c>
      <c r="I799" s="24"/>
      <c r="J799" s="24" t="s">
        <v>1156</v>
      </c>
      <c r="K799" s="77" t="str">
        <f>IF(ISERROR(VLOOKUP($B799&amp;" "&amp;$L799,Zoznamy!$AB$4:$AC$16,2,FALSE)),"",VLOOKUP($B799&amp;" "&amp;$L799,Zoznamy!$AB$4:$AC$16,2,FALSE))</f>
        <v/>
      </c>
      <c r="L799" s="24" t="str">
        <f>IF(ISERROR(VLOOKUP($J799,Zoznamy!$L$4:$M$7,2,FALSE)),"",VLOOKUP($J799,Zoznamy!$L$4:$M$7,2,FALSE))</f>
        <v/>
      </c>
      <c r="M799" s="24" t="str">
        <f t="shared" si="13"/>
        <v/>
      </c>
      <c r="N799" s="72" t="str">
        <f>IF(C799="nie",VLOOKUP(B799,Zoznamy!$R$4:$Z$17,9, FALSE),"Vlož hodnotu emisií")</f>
        <v>Vlož hodnotu emisií</v>
      </c>
      <c r="O799" s="123" t="str">
        <f>IF(ISERROR(VLOOKUP($E799,Zoznamy!$T$4:$Y$44,5,FALSE)),"",VLOOKUP($E799,Zoznamy!$T$4:$Y$44,5,FALSE))</f>
        <v/>
      </c>
      <c r="P799" s="32" t="str">
        <f>IF(ISERROR(VLOOKUP($E799,Zoznamy!$T$4:$Y$44,6,FALSE)),"",VLOOKUP($E799,Zoznamy!$T$4:$Y$44,6,FALSE))</f>
        <v/>
      </c>
    </row>
    <row r="800" spans="1:16" x14ac:dyDescent="0.25">
      <c r="A800" s="12"/>
      <c r="B800" s="18" t="s">
        <v>1119</v>
      </c>
      <c r="C800" s="32" t="s">
        <v>1185</v>
      </c>
      <c r="D800" s="14" t="str">
        <f>IF(ISERROR(VLOOKUP($B800,Zoznamy!$R$4:$S$16,2,FALSE)),"",VLOOKUP($B800,Zoznamy!$R$4:$S$16,2,FALSE))</f>
        <v/>
      </c>
      <c r="E800" s="18" t="s">
        <v>1187</v>
      </c>
      <c r="F800" s="18" t="s">
        <v>1259</v>
      </c>
      <c r="G800" s="12" t="s">
        <v>1153</v>
      </c>
      <c r="H800" s="12" t="s">
        <v>1153</v>
      </c>
      <c r="I800" s="24"/>
      <c r="J800" s="24" t="s">
        <v>1156</v>
      </c>
      <c r="K800" s="77" t="str">
        <f>IF(ISERROR(VLOOKUP($B800&amp;" "&amp;$L800,Zoznamy!$AB$4:$AC$16,2,FALSE)),"",VLOOKUP($B800&amp;" "&amp;$L800,Zoznamy!$AB$4:$AC$16,2,FALSE))</f>
        <v/>
      </c>
      <c r="L800" s="24" t="str">
        <f>IF(ISERROR(VLOOKUP($J800,Zoznamy!$L$4:$M$7,2,FALSE)),"",VLOOKUP($J800,Zoznamy!$L$4:$M$7,2,FALSE))</f>
        <v/>
      </c>
      <c r="M800" s="24" t="str">
        <f t="shared" si="13"/>
        <v/>
      </c>
      <c r="N800" s="72" t="str">
        <f>IF(C800="nie",VLOOKUP(B800,Zoznamy!$R$4:$Z$17,9, FALSE),"Vlož hodnotu emisií")</f>
        <v>Vlož hodnotu emisií</v>
      </c>
      <c r="O800" s="123" t="str">
        <f>IF(ISERROR(VLOOKUP($E800,Zoznamy!$T$4:$Y$44,5,FALSE)),"",VLOOKUP($E800,Zoznamy!$T$4:$Y$44,5,FALSE))</f>
        <v/>
      </c>
      <c r="P800" s="32" t="str">
        <f>IF(ISERROR(VLOOKUP($E800,Zoznamy!$T$4:$Y$44,6,FALSE)),"",VLOOKUP($E800,Zoznamy!$T$4:$Y$44,6,FALSE))</f>
        <v/>
      </c>
    </row>
    <row r="801" spans="1:16" x14ac:dyDescent="0.25">
      <c r="A801" s="12"/>
      <c r="B801" s="18" t="s">
        <v>1119</v>
      </c>
      <c r="C801" s="32" t="s">
        <v>1185</v>
      </c>
      <c r="D801" s="14" t="str">
        <f>IF(ISERROR(VLOOKUP($B801,Zoznamy!$R$4:$S$16,2,FALSE)),"",VLOOKUP($B801,Zoznamy!$R$4:$S$16,2,FALSE))</f>
        <v/>
      </c>
      <c r="E801" s="18" t="s">
        <v>1187</v>
      </c>
      <c r="F801" s="18" t="s">
        <v>1259</v>
      </c>
      <c r="G801" s="12" t="s">
        <v>1153</v>
      </c>
      <c r="H801" s="12" t="s">
        <v>1153</v>
      </c>
      <c r="I801" s="24"/>
      <c r="J801" s="24" t="s">
        <v>1156</v>
      </c>
      <c r="K801" s="77" t="str">
        <f>IF(ISERROR(VLOOKUP($B801&amp;" "&amp;$L801,Zoznamy!$AB$4:$AC$16,2,FALSE)),"",VLOOKUP($B801&amp;" "&amp;$L801,Zoznamy!$AB$4:$AC$16,2,FALSE))</f>
        <v/>
      </c>
      <c r="L801" s="24" t="str">
        <f>IF(ISERROR(VLOOKUP($J801,Zoznamy!$L$4:$M$7,2,FALSE)),"",VLOOKUP($J801,Zoznamy!$L$4:$M$7,2,FALSE))</f>
        <v/>
      </c>
      <c r="M801" s="24" t="str">
        <f t="shared" si="13"/>
        <v/>
      </c>
      <c r="N801" s="72" t="str">
        <f>IF(C801="nie",VLOOKUP(B801,Zoznamy!$R$4:$Z$17,9, FALSE),"Vlož hodnotu emisií")</f>
        <v>Vlož hodnotu emisií</v>
      </c>
      <c r="O801" s="123" t="str">
        <f>IF(ISERROR(VLOOKUP($E801,Zoznamy!$T$4:$Y$44,5,FALSE)),"",VLOOKUP($E801,Zoznamy!$T$4:$Y$44,5,FALSE))</f>
        <v/>
      </c>
      <c r="P801" s="32" t="str">
        <f>IF(ISERROR(VLOOKUP($E801,Zoznamy!$T$4:$Y$44,6,FALSE)),"",VLOOKUP($E801,Zoznamy!$T$4:$Y$44,6,FALSE))</f>
        <v/>
      </c>
    </row>
    <row r="802" spans="1:16" x14ac:dyDescent="0.25">
      <c r="A802" s="12"/>
      <c r="B802" s="18" t="s">
        <v>1119</v>
      </c>
      <c r="C802" s="32" t="s">
        <v>1185</v>
      </c>
      <c r="D802" s="14" t="str">
        <f>IF(ISERROR(VLOOKUP($B802,Zoznamy!$R$4:$S$16,2,FALSE)),"",VLOOKUP($B802,Zoznamy!$R$4:$S$16,2,FALSE))</f>
        <v/>
      </c>
      <c r="E802" s="18" t="s">
        <v>1187</v>
      </c>
      <c r="F802" s="18" t="s">
        <v>1259</v>
      </c>
      <c r="G802" s="12" t="s">
        <v>1153</v>
      </c>
      <c r="H802" s="12" t="s">
        <v>1153</v>
      </c>
      <c r="I802" s="24"/>
      <c r="J802" s="24" t="s">
        <v>1156</v>
      </c>
      <c r="K802" s="77" t="str">
        <f>IF(ISERROR(VLOOKUP($B802&amp;" "&amp;$L802,Zoznamy!$AB$4:$AC$16,2,FALSE)),"",VLOOKUP($B802&amp;" "&amp;$L802,Zoznamy!$AB$4:$AC$16,2,FALSE))</f>
        <v/>
      </c>
      <c r="L802" s="24" t="str">
        <f>IF(ISERROR(VLOOKUP($J802,Zoznamy!$L$4:$M$7,2,FALSE)),"",VLOOKUP($J802,Zoznamy!$L$4:$M$7,2,FALSE))</f>
        <v/>
      </c>
      <c r="M802" s="24" t="str">
        <f t="shared" si="13"/>
        <v/>
      </c>
      <c r="N802" s="72" t="str">
        <f>IF(C802="nie",VLOOKUP(B802,Zoznamy!$R$4:$Z$17,9, FALSE),"Vlož hodnotu emisií")</f>
        <v>Vlož hodnotu emisií</v>
      </c>
      <c r="O802" s="123" t="str">
        <f>IF(ISERROR(VLOOKUP($E802,Zoznamy!$T$4:$Y$44,5,FALSE)),"",VLOOKUP($E802,Zoznamy!$T$4:$Y$44,5,FALSE))</f>
        <v/>
      </c>
      <c r="P802" s="32" t="str">
        <f>IF(ISERROR(VLOOKUP($E802,Zoznamy!$T$4:$Y$44,6,FALSE)),"",VLOOKUP($E802,Zoznamy!$T$4:$Y$44,6,FALSE))</f>
        <v/>
      </c>
    </row>
    <row r="803" spans="1:16" x14ac:dyDescent="0.25">
      <c r="A803" s="12"/>
      <c r="B803" s="18" t="s">
        <v>1119</v>
      </c>
      <c r="C803" s="32" t="s">
        <v>1185</v>
      </c>
      <c r="D803" s="14" t="str">
        <f>IF(ISERROR(VLOOKUP($B803,Zoznamy!$R$4:$S$16,2,FALSE)),"",VLOOKUP($B803,Zoznamy!$R$4:$S$16,2,FALSE))</f>
        <v/>
      </c>
      <c r="E803" s="18" t="s">
        <v>1187</v>
      </c>
      <c r="F803" s="18" t="s">
        <v>1259</v>
      </c>
      <c r="G803" s="12" t="s">
        <v>1153</v>
      </c>
      <c r="H803" s="12" t="s">
        <v>1153</v>
      </c>
      <c r="I803" s="24"/>
      <c r="J803" s="24" t="s">
        <v>1156</v>
      </c>
      <c r="K803" s="77" t="str">
        <f>IF(ISERROR(VLOOKUP($B803&amp;" "&amp;$L803,Zoznamy!$AB$4:$AC$16,2,FALSE)),"",VLOOKUP($B803&amp;" "&amp;$L803,Zoznamy!$AB$4:$AC$16,2,FALSE))</f>
        <v/>
      </c>
      <c r="L803" s="24" t="str">
        <f>IF(ISERROR(VLOOKUP($J803,Zoznamy!$L$4:$M$7,2,FALSE)),"",VLOOKUP($J803,Zoznamy!$L$4:$M$7,2,FALSE))</f>
        <v/>
      </c>
      <c r="M803" s="24" t="str">
        <f t="shared" si="13"/>
        <v/>
      </c>
      <c r="N803" s="72" t="str">
        <f>IF(C803="nie",VLOOKUP(B803,Zoznamy!$R$4:$Z$17,9, FALSE),"Vlož hodnotu emisií")</f>
        <v>Vlož hodnotu emisií</v>
      </c>
      <c r="O803" s="123" t="str">
        <f>IF(ISERROR(VLOOKUP($E803,Zoznamy!$T$4:$Y$44,5,FALSE)),"",VLOOKUP($E803,Zoznamy!$T$4:$Y$44,5,FALSE))</f>
        <v/>
      </c>
      <c r="P803" s="32" t="str">
        <f>IF(ISERROR(VLOOKUP($E803,Zoznamy!$T$4:$Y$44,6,FALSE)),"",VLOOKUP($E803,Zoznamy!$T$4:$Y$44,6,FALSE))</f>
        <v/>
      </c>
    </row>
    <row r="804" spans="1:16" x14ac:dyDescent="0.25">
      <c r="A804" s="12"/>
      <c r="B804" s="18" t="s">
        <v>1119</v>
      </c>
      <c r="C804" s="32" t="s">
        <v>1185</v>
      </c>
      <c r="D804" s="14" t="str">
        <f>IF(ISERROR(VLOOKUP($B804,Zoznamy!$R$4:$S$16,2,FALSE)),"",VLOOKUP($B804,Zoznamy!$R$4:$S$16,2,FALSE))</f>
        <v/>
      </c>
      <c r="E804" s="18" t="s">
        <v>1187</v>
      </c>
      <c r="F804" s="18" t="s">
        <v>1259</v>
      </c>
      <c r="G804" s="12" t="s">
        <v>1153</v>
      </c>
      <c r="H804" s="12" t="s">
        <v>1153</v>
      </c>
      <c r="I804" s="24"/>
      <c r="J804" s="24" t="s">
        <v>1156</v>
      </c>
      <c r="K804" s="77" t="str">
        <f>IF(ISERROR(VLOOKUP($B804&amp;" "&amp;$L804,Zoznamy!$AB$4:$AC$16,2,FALSE)),"",VLOOKUP($B804&amp;" "&amp;$L804,Zoznamy!$AB$4:$AC$16,2,FALSE))</f>
        <v/>
      </c>
      <c r="L804" s="24" t="str">
        <f>IF(ISERROR(VLOOKUP($J804,Zoznamy!$L$4:$M$7,2,FALSE)),"",VLOOKUP($J804,Zoznamy!$L$4:$M$7,2,FALSE))</f>
        <v/>
      </c>
      <c r="M804" s="24" t="str">
        <f t="shared" si="13"/>
        <v/>
      </c>
      <c r="N804" s="72" t="str">
        <f>IF(C804="nie",VLOOKUP(B804,Zoznamy!$R$4:$Z$17,9, FALSE),"Vlož hodnotu emisií")</f>
        <v>Vlož hodnotu emisií</v>
      </c>
      <c r="O804" s="123" t="str">
        <f>IF(ISERROR(VLOOKUP($E804,Zoznamy!$T$4:$Y$44,5,FALSE)),"",VLOOKUP($E804,Zoznamy!$T$4:$Y$44,5,FALSE))</f>
        <v/>
      </c>
      <c r="P804" s="32" t="str">
        <f>IF(ISERROR(VLOOKUP($E804,Zoznamy!$T$4:$Y$44,6,FALSE)),"",VLOOKUP($E804,Zoznamy!$T$4:$Y$44,6,FALSE))</f>
        <v/>
      </c>
    </row>
    <row r="805" spans="1:16" x14ac:dyDescent="0.25">
      <c r="A805" s="12"/>
      <c r="B805" s="18" t="s">
        <v>1119</v>
      </c>
      <c r="C805" s="32" t="s">
        <v>1185</v>
      </c>
      <c r="D805" s="14" t="str">
        <f>IF(ISERROR(VLOOKUP($B805,Zoznamy!$R$4:$S$16,2,FALSE)),"",VLOOKUP($B805,Zoznamy!$R$4:$S$16,2,FALSE))</f>
        <v/>
      </c>
      <c r="E805" s="18" t="s">
        <v>1187</v>
      </c>
      <c r="F805" s="18" t="s">
        <v>1259</v>
      </c>
      <c r="G805" s="12" t="s">
        <v>1153</v>
      </c>
      <c r="H805" s="12" t="s">
        <v>1153</v>
      </c>
      <c r="I805" s="24"/>
      <c r="J805" s="24" t="s">
        <v>1156</v>
      </c>
      <c r="K805" s="77" t="str">
        <f>IF(ISERROR(VLOOKUP($B805&amp;" "&amp;$L805,Zoznamy!$AB$4:$AC$16,2,FALSE)),"",VLOOKUP($B805&amp;" "&amp;$L805,Zoznamy!$AB$4:$AC$16,2,FALSE))</f>
        <v/>
      </c>
      <c r="L805" s="24" t="str">
        <f>IF(ISERROR(VLOOKUP($J805,Zoznamy!$L$4:$M$7,2,FALSE)),"",VLOOKUP($J805,Zoznamy!$L$4:$M$7,2,FALSE))</f>
        <v/>
      </c>
      <c r="M805" s="24" t="str">
        <f t="shared" si="13"/>
        <v/>
      </c>
      <c r="N805" s="72" t="str">
        <f>IF(C805="nie",VLOOKUP(B805,Zoznamy!$R$4:$Z$17,9, FALSE),"Vlož hodnotu emisií")</f>
        <v>Vlož hodnotu emisií</v>
      </c>
      <c r="O805" s="123" t="str">
        <f>IF(ISERROR(VLOOKUP($E805,Zoznamy!$T$4:$Y$44,5,FALSE)),"",VLOOKUP($E805,Zoznamy!$T$4:$Y$44,5,FALSE))</f>
        <v/>
      </c>
      <c r="P805" s="32" t="str">
        <f>IF(ISERROR(VLOOKUP($E805,Zoznamy!$T$4:$Y$44,6,FALSE)),"",VLOOKUP($E805,Zoznamy!$T$4:$Y$44,6,FALSE))</f>
        <v/>
      </c>
    </row>
    <row r="806" spans="1:16" x14ac:dyDescent="0.25">
      <c r="A806" s="12"/>
      <c r="B806" s="18" t="s">
        <v>1119</v>
      </c>
      <c r="C806" s="32" t="s">
        <v>1185</v>
      </c>
      <c r="D806" s="14" t="str">
        <f>IF(ISERROR(VLOOKUP($B806,Zoznamy!$R$4:$S$16,2,FALSE)),"",VLOOKUP($B806,Zoznamy!$R$4:$S$16,2,FALSE))</f>
        <v/>
      </c>
      <c r="E806" s="18" t="s">
        <v>1187</v>
      </c>
      <c r="F806" s="18" t="s">
        <v>1259</v>
      </c>
      <c r="G806" s="12" t="s">
        <v>1153</v>
      </c>
      <c r="H806" s="12" t="s">
        <v>1153</v>
      </c>
      <c r="I806" s="24"/>
      <c r="J806" s="24" t="s">
        <v>1156</v>
      </c>
      <c r="K806" s="77" t="str">
        <f>IF(ISERROR(VLOOKUP($B806&amp;" "&amp;$L806,Zoznamy!$AB$4:$AC$16,2,FALSE)),"",VLOOKUP($B806&amp;" "&amp;$L806,Zoznamy!$AB$4:$AC$16,2,FALSE))</f>
        <v/>
      </c>
      <c r="L806" s="24" t="str">
        <f>IF(ISERROR(VLOOKUP($J806,Zoznamy!$L$4:$M$7,2,FALSE)),"",VLOOKUP($J806,Zoznamy!$L$4:$M$7,2,FALSE))</f>
        <v/>
      </c>
      <c r="M806" s="24" t="str">
        <f t="shared" si="13"/>
        <v/>
      </c>
      <c r="N806" s="72" t="str">
        <f>IF(C806="nie",VLOOKUP(B806,Zoznamy!$R$4:$Z$17,9, FALSE),"Vlož hodnotu emisií")</f>
        <v>Vlož hodnotu emisií</v>
      </c>
      <c r="O806" s="123" t="str">
        <f>IF(ISERROR(VLOOKUP($E806,Zoznamy!$T$4:$Y$44,5,FALSE)),"",VLOOKUP($E806,Zoznamy!$T$4:$Y$44,5,FALSE))</f>
        <v/>
      </c>
      <c r="P806" s="32" t="str">
        <f>IF(ISERROR(VLOOKUP($E806,Zoznamy!$T$4:$Y$44,6,FALSE)),"",VLOOKUP($E806,Zoznamy!$T$4:$Y$44,6,FALSE))</f>
        <v/>
      </c>
    </row>
    <row r="807" spans="1:16" x14ac:dyDescent="0.25">
      <c r="A807" s="12"/>
      <c r="B807" s="18" t="s">
        <v>1119</v>
      </c>
      <c r="C807" s="32" t="s">
        <v>1185</v>
      </c>
      <c r="D807" s="14" t="str">
        <f>IF(ISERROR(VLOOKUP($B807,Zoznamy!$R$4:$S$16,2,FALSE)),"",VLOOKUP($B807,Zoznamy!$R$4:$S$16,2,FALSE))</f>
        <v/>
      </c>
      <c r="E807" s="18" t="s">
        <v>1187</v>
      </c>
      <c r="F807" s="18" t="s">
        <v>1259</v>
      </c>
      <c r="G807" s="12" t="s">
        <v>1153</v>
      </c>
      <c r="H807" s="12" t="s">
        <v>1153</v>
      </c>
      <c r="I807" s="24"/>
      <c r="J807" s="24" t="s">
        <v>1156</v>
      </c>
      <c r="K807" s="77" t="str">
        <f>IF(ISERROR(VLOOKUP($B807&amp;" "&amp;$L807,Zoznamy!$AB$4:$AC$16,2,FALSE)),"",VLOOKUP($B807&amp;" "&amp;$L807,Zoznamy!$AB$4:$AC$16,2,FALSE))</f>
        <v/>
      </c>
      <c r="L807" s="24" t="str">
        <f>IF(ISERROR(VLOOKUP($J807,Zoznamy!$L$4:$M$7,2,FALSE)),"",VLOOKUP($J807,Zoznamy!$L$4:$M$7,2,FALSE))</f>
        <v/>
      </c>
      <c r="M807" s="24" t="str">
        <f t="shared" si="13"/>
        <v/>
      </c>
      <c r="N807" s="72" t="str">
        <f>IF(C807="nie",VLOOKUP(B807,Zoznamy!$R$4:$Z$17,9, FALSE),"Vlož hodnotu emisií")</f>
        <v>Vlož hodnotu emisií</v>
      </c>
      <c r="O807" s="123" t="str">
        <f>IF(ISERROR(VLOOKUP($E807,Zoznamy!$T$4:$Y$44,5,FALSE)),"",VLOOKUP($E807,Zoznamy!$T$4:$Y$44,5,FALSE))</f>
        <v/>
      </c>
      <c r="P807" s="32" t="str">
        <f>IF(ISERROR(VLOOKUP($E807,Zoznamy!$T$4:$Y$44,6,FALSE)),"",VLOOKUP($E807,Zoznamy!$T$4:$Y$44,6,FALSE))</f>
        <v/>
      </c>
    </row>
    <row r="808" spans="1:16" x14ac:dyDescent="0.25">
      <c r="A808" s="12"/>
      <c r="B808" s="18" t="s">
        <v>1119</v>
      </c>
      <c r="C808" s="32" t="s">
        <v>1185</v>
      </c>
      <c r="D808" s="14" t="str">
        <f>IF(ISERROR(VLOOKUP($B808,Zoznamy!$R$4:$S$16,2,FALSE)),"",VLOOKUP($B808,Zoznamy!$R$4:$S$16,2,FALSE))</f>
        <v/>
      </c>
      <c r="E808" s="18" t="s">
        <v>1187</v>
      </c>
      <c r="F808" s="18" t="s">
        <v>1259</v>
      </c>
      <c r="G808" s="12" t="s">
        <v>1153</v>
      </c>
      <c r="H808" s="12" t="s">
        <v>1153</v>
      </c>
      <c r="I808" s="24"/>
      <c r="J808" s="24" t="s">
        <v>1156</v>
      </c>
      <c r="K808" s="77" t="str">
        <f>IF(ISERROR(VLOOKUP($B808&amp;" "&amp;$L808,Zoznamy!$AB$4:$AC$16,2,FALSE)),"",VLOOKUP($B808&amp;" "&amp;$L808,Zoznamy!$AB$4:$AC$16,2,FALSE))</f>
        <v/>
      </c>
      <c r="L808" s="24" t="str">
        <f>IF(ISERROR(VLOOKUP($J808,Zoznamy!$L$4:$M$7,2,FALSE)),"",VLOOKUP($J808,Zoznamy!$L$4:$M$7,2,FALSE))</f>
        <v/>
      </c>
      <c r="M808" s="24" t="str">
        <f t="shared" si="13"/>
        <v/>
      </c>
      <c r="N808" s="72" t="str">
        <f>IF(C808="nie",VLOOKUP(B808,Zoznamy!$R$4:$Z$17,9, FALSE),"Vlož hodnotu emisií")</f>
        <v>Vlož hodnotu emisií</v>
      </c>
      <c r="O808" s="123" t="str">
        <f>IF(ISERROR(VLOOKUP($E808,Zoznamy!$T$4:$Y$44,5,FALSE)),"",VLOOKUP($E808,Zoznamy!$T$4:$Y$44,5,FALSE))</f>
        <v/>
      </c>
      <c r="P808" s="32" t="str">
        <f>IF(ISERROR(VLOOKUP($E808,Zoznamy!$T$4:$Y$44,6,FALSE)),"",VLOOKUP($E808,Zoznamy!$T$4:$Y$44,6,FALSE))</f>
        <v/>
      </c>
    </row>
    <row r="809" spans="1:16" x14ac:dyDescent="0.25">
      <c r="A809" s="12"/>
      <c r="B809" s="18" t="s">
        <v>1119</v>
      </c>
      <c r="C809" s="32" t="s">
        <v>1185</v>
      </c>
      <c r="D809" s="14" t="str">
        <f>IF(ISERROR(VLOOKUP($B809,Zoznamy!$R$4:$S$16,2,FALSE)),"",VLOOKUP($B809,Zoznamy!$R$4:$S$16,2,FALSE))</f>
        <v/>
      </c>
      <c r="E809" s="18" t="s">
        <v>1187</v>
      </c>
      <c r="F809" s="18" t="s">
        <v>1259</v>
      </c>
      <c r="G809" s="12" t="s">
        <v>1153</v>
      </c>
      <c r="H809" s="12" t="s">
        <v>1153</v>
      </c>
      <c r="I809" s="24"/>
      <c r="J809" s="24" t="s">
        <v>1156</v>
      </c>
      <c r="K809" s="77" t="str">
        <f>IF(ISERROR(VLOOKUP($B809&amp;" "&amp;$L809,Zoznamy!$AB$4:$AC$16,2,FALSE)),"",VLOOKUP($B809&amp;" "&amp;$L809,Zoznamy!$AB$4:$AC$16,2,FALSE))</f>
        <v/>
      </c>
      <c r="L809" s="24" t="str">
        <f>IF(ISERROR(VLOOKUP($J809,Zoznamy!$L$4:$M$7,2,FALSE)),"",VLOOKUP($J809,Zoznamy!$L$4:$M$7,2,FALSE))</f>
        <v/>
      </c>
      <c r="M809" s="24" t="str">
        <f t="shared" si="13"/>
        <v/>
      </c>
      <c r="N809" s="72" t="str">
        <f>IF(C809="nie",VLOOKUP(B809,Zoznamy!$R$4:$Z$17,9, FALSE),"Vlož hodnotu emisií")</f>
        <v>Vlož hodnotu emisií</v>
      </c>
      <c r="O809" s="123" t="str">
        <f>IF(ISERROR(VLOOKUP($E809,Zoznamy!$T$4:$Y$44,5,FALSE)),"",VLOOKUP($E809,Zoznamy!$T$4:$Y$44,5,FALSE))</f>
        <v/>
      </c>
      <c r="P809" s="32" t="str">
        <f>IF(ISERROR(VLOOKUP($E809,Zoznamy!$T$4:$Y$44,6,FALSE)),"",VLOOKUP($E809,Zoznamy!$T$4:$Y$44,6,FALSE))</f>
        <v/>
      </c>
    </row>
    <row r="810" spans="1:16" x14ac:dyDescent="0.25">
      <c r="A810" s="12"/>
      <c r="B810" s="18" t="s">
        <v>1119</v>
      </c>
      <c r="C810" s="32" t="s">
        <v>1185</v>
      </c>
      <c r="D810" s="14" t="str">
        <f>IF(ISERROR(VLOOKUP($B810,Zoznamy!$R$4:$S$16,2,FALSE)),"",VLOOKUP($B810,Zoznamy!$R$4:$S$16,2,FALSE))</f>
        <v/>
      </c>
      <c r="E810" s="18" t="s">
        <v>1187</v>
      </c>
      <c r="F810" s="18" t="s">
        <v>1259</v>
      </c>
      <c r="G810" s="12" t="s">
        <v>1153</v>
      </c>
      <c r="H810" s="12" t="s">
        <v>1153</v>
      </c>
      <c r="I810" s="24"/>
      <c r="J810" s="24" t="s">
        <v>1156</v>
      </c>
      <c r="K810" s="77" t="str">
        <f>IF(ISERROR(VLOOKUP($B810&amp;" "&amp;$L810,Zoznamy!$AB$4:$AC$16,2,FALSE)),"",VLOOKUP($B810&amp;" "&amp;$L810,Zoznamy!$AB$4:$AC$16,2,FALSE))</f>
        <v/>
      </c>
      <c r="L810" s="24" t="str">
        <f>IF(ISERROR(VLOOKUP($J810,Zoznamy!$L$4:$M$7,2,FALSE)),"",VLOOKUP($J810,Zoznamy!$L$4:$M$7,2,FALSE))</f>
        <v/>
      </c>
      <c r="M810" s="24" t="str">
        <f t="shared" si="13"/>
        <v/>
      </c>
      <c r="N810" s="72" t="str">
        <f>IF(C810="nie",VLOOKUP(B810,Zoznamy!$R$4:$Z$17,9, FALSE),"Vlož hodnotu emisií")</f>
        <v>Vlož hodnotu emisií</v>
      </c>
      <c r="O810" s="123" t="str">
        <f>IF(ISERROR(VLOOKUP($E810,Zoznamy!$T$4:$Y$44,5,FALSE)),"",VLOOKUP($E810,Zoznamy!$T$4:$Y$44,5,FALSE))</f>
        <v/>
      </c>
      <c r="P810" s="32" t="str">
        <f>IF(ISERROR(VLOOKUP($E810,Zoznamy!$T$4:$Y$44,6,FALSE)),"",VLOOKUP($E810,Zoznamy!$T$4:$Y$44,6,FALSE))</f>
        <v/>
      </c>
    </row>
    <row r="811" spans="1:16" x14ac:dyDescent="0.25">
      <c r="A811" s="12"/>
      <c r="B811" s="18" t="s">
        <v>1119</v>
      </c>
      <c r="C811" s="32" t="s">
        <v>1185</v>
      </c>
      <c r="D811" s="14" t="str">
        <f>IF(ISERROR(VLOOKUP($B811,Zoznamy!$R$4:$S$16,2,FALSE)),"",VLOOKUP($B811,Zoznamy!$R$4:$S$16,2,FALSE))</f>
        <v/>
      </c>
      <c r="E811" s="18" t="s">
        <v>1187</v>
      </c>
      <c r="F811" s="18" t="s">
        <v>1259</v>
      </c>
      <c r="G811" s="12" t="s">
        <v>1153</v>
      </c>
      <c r="H811" s="12" t="s">
        <v>1153</v>
      </c>
      <c r="I811" s="24"/>
      <c r="J811" s="24" t="s">
        <v>1156</v>
      </c>
      <c r="K811" s="77" t="str">
        <f>IF(ISERROR(VLOOKUP($B811&amp;" "&amp;$L811,Zoznamy!$AB$4:$AC$16,2,FALSE)),"",VLOOKUP($B811&amp;" "&amp;$L811,Zoznamy!$AB$4:$AC$16,2,FALSE))</f>
        <v/>
      </c>
      <c r="L811" s="24" t="str">
        <f>IF(ISERROR(VLOOKUP($J811,Zoznamy!$L$4:$M$7,2,FALSE)),"",VLOOKUP($J811,Zoznamy!$L$4:$M$7,2,FALSE))</f>
        <v/>
      </c>
      <c r="M811" s="24" t="str">
        <f t="shared" si="13"/>
        <v/>
      </c>
      <c r="N811" s="72" t="str">
        <f>IF(C811="nie",VLOOKUP(B811,Zoznamy!$R$4:$Z$17,9, FALSE),"Vlož hodnotu emisií")</f>
        <v>Vlož hodnotu emisií</v>
      </c>
      <c r="O811" s="123" t="str">
        <f>IF(ISERROR(VLOOKUP($E811,Zoznamy!$T$4:$Y$44,5,FALSE)),"",VLOOKUP($E811,Zoznamy!$T$4:$Y$44,5,FALSE))</f>
        <v/>
      </c>
      <c r="P811" s="32" t="str">
        <f>IF(ISERROR(VLOOKUP($E811,Zoznamy!$T$4:$Y$44,6,FALSE)),"",VLOOKUP($E811,Zoznamy!$T$4:$Y$44,6,FALSE))</f>
        <v/>
      </c>
    </row>
    <row r="812" spans="1:16" x14ac:dyDescent="0.25">
      <c r="A812" s="12"/>
      <c r="B812" s="18" t="s">
        <v>1119</v>
      </c>
      <c r="C812" s="32" t="s">
        <v>1185</v>
      </c>
      <c r="D812" s="14" t="str">
        <f>IF(ISERROR(VLOOKUP($B812,Zoznamy!$R$4:$S$16,2,FALSE)),"",VLOOKUP($B812,Zoznamy!$R$4:$S$16,2,FALSE))</f>
        <v/>
      </c>
      <c r="E812" s="18" t="s">
        <v>1187</v>
      </c>
      <c r="F812" s="18" t="s">
        <v>1259</v>
      </c>
      <c r="G812" s="12" t="s">
        <v>1153</v>
      </c>
      <c r="H812" s="12" t="s">
        <v>1153</v>
      </c>
      <c r="I812" s="24"/>
      <c r="J812" s="24" t="s">
        <v>1156</v>
      </c>
      <c r="K812" s="77" t="str">
        <f>IF(ISERROR(VLOOKUP($B812&amp;" "&amp;$L812,Zoznamy!$AB$4:$AC$16,2,FALSE)),"",VLOOKUP($B812&amp;" "&amp;$L812,Zoznamy!$AB$4:$AC$16,2,FALSE))</f>
        <v/>
      </c>
      <c r="L812" s="24" t="str">
        <f>IF(ISERROR(VLOOKUP($J812,Zoznamy!$L$4:$M$7,2,FALSE)),"",VLOOKUP($J812,Zoznamy!$L$4:$M$7,2,FALSE))</f>
        <v/>
      </c>
      <c r="M812" s="24" t="str">
        <f t="shared" si="13"/>
        <v/>
      </c>
      <c r="N812" s="72" t="str">
        <f>IF(C812="nie",VLOOKUP(B812,Zoznamy!$R$4:$Z$17,9, FALSE),"Vlož hodnotu emisií")</f>
        <v>Vlož hodnotu emisií</v>
      </c>
      <c r="O812" s="123" t="str">
        <f>IF(ISERROR(VLOOKUP($E812,Zoznamy!$T$4:$Y$44,5,FALSE)),"",VLOOKUP($E812,Zoznamy!$T$4:$Y$44,5,FALSE))</f>
        <v/>
      </c>
      <c r="P812" s="32" t="str">
        <f>IF(ISERROR(VLOOKUP($E812,Zoznamy!$T$4:$Y$44,6,FALSE)),"",VLOOKUP($E812,Zoznamy!$T$4:$Y$44,6,FALSE))</f>
        <v/>
      </c>
    </row>
    <row r="813" spans="1:16" x14ac:dyDescent="0.25">
      <c r="A813" s="12"/>
      <c r="B813" s="18" t="s">
        <v>1119</v>
      </c>
      <c r="C813" s="32" t="s">
        <v>1185</v>
      </c>
      <c r="D813" s="14" t="str">
        <f>IF(ISERROR(VLOOKUP($B813,Zoznamy!$R$4:$S$16,2,FALSE)),"",VLOOKUP($B813,Zoznamy!$R$4:$S$16,2,FALSE))</f>
        <v/>
      </c>
      <c r="E813" s="18" t="s">
        <v>1187</v>
      </c>
      <c r="F813" s="18" t="s">
        <v>1259</v>
      </c>
      <c r="G813" s="12" t="s">
        <v>1153</v>
      </c>
      <c r="H813" s="12" t="s">
        <v>1153</v>
      </c>
      <c r="I813" s="24"/>
      <c r="J813" s="24" t="s">
        <v>1156</v>
      </c>
      <c r="K813" s="77" t="str">
        <f>IF(ISERROR(VLOOKUP($B813&amp;" "&amp;$L813,Zoznamy!$AB$4:$AC$16,2,FALSE)),"",VLOOKUP($B813&amp;" "&amp;$L813,Zoznamy!$AB$4:$AC$16,2,FALSE))</f>
        <v/>
      </c>
      <c r="L813" s="24" t="str">
        <f>IF(ISERROR(VLOOKUP($J813,Zoznamy!$L$4:$M$7,2,FALSE)),"",VLOOKUP($J813,Zoznamy!$L$4:$M$7,2,FALSE))</f>
        <v/>
      </c>
      <c r="M813" s="24" t="str">
        <f t="shared" si="13"/>
        <v/>
      </c>
      <c r="N813" s="72" t="str">
        <f>IF(C813="nie",VLOOKUP(B813,Zoznamy!$R$4:$Z$17,9, FALSE),"Vlož hodnotu emisií")</f>
        <v>Vlož hodnotu emisií</v>
      </c>
      <c r="O813" s="123" t="str">
        <f>IF(ISERROR(VLOOKUP($E813,Zoznamy!$T$4:$Y$44,5,FALSE)),"",VLOOKUP($E813,Zoznamy!$T$4:$Y$44,5,FALSE))</f>
        <v/>
      </c>
      <c r="P813" s="32" t="str">
        <f>IF(ISERROR(VLOOKUP($E813,Zoznamy!$T$4:$Y$44,6,FALSE)),"",VLOOKUP($E813,Zoznamy!$T$4:$Y$44,6,FALSE))</f>
        <v/>
      </c>
    </row>
    <row r="814" spans="1:16" x14ac:dyDescent="0.25">
      <c r="A814" s="12"/>
      <c r="B814" s="18" t="s">
        <v>1119</v>
      </c>
      <c r="C814" s="32" t="s">
        <v>1185</v>
      </c>
      <c r="D814" s="14" t="str">
        <f>IF(ISERROR(VLOOKUP($B814,Zoznamy!$R$4:$S$16,2,FALSE)),"",VLOOKUP($B814,Zoznamy!$R$4:$S$16,2,FALSE))</f>
        <v/>
      </c>
      <c r="E814" s="18" t="s">
        <v>1187</v>
      </c>
      <c r="F814" s="18" t="s">
        <v>1259</v>
      </c>
      <c r="G814" s="12" t="s">
        <v>1153</v>
      </c>
      <c r="H814" s="12" t="s">
        <v>1153</v>
      </c>
      <c r="I814" s="24"/>
      <c r="J814" s="24" t="s">
        <v>1156</v>
      </c>
      <c r="K814" s="77" t="str">
        <f>IF(ISERROR(VLOOKUP($B814&amp;" "&amp;$L814,Zoznamy!$AB$4:$AC$16,2,FALSE)),"",VLOOKUP($B814&amp;" "&amp;$L814,Zoznamy!$AB$4:$AC$16,2,FALSE))</f>
        <v/>
      </c>
      <c r="L814" s="24" t="str">
        <f>IF(ISERROR(VLOOKUP($J814,Zoznamy!$L$4:$M$7,2,FALSE)),"",VLOOKUP($J814,Zoznamy!$L$4:$M$7,2,FALSE))</f>
        <v/>
      </c>
      <c r="M814" s="24" t="str">
        <f t="shared" si="13"/>
        <v/>
      </c>
      <c r="N814" s="72" t="str">
        <f>IF(C814="nie",VLOOKUP(B814,Zoznamy!$R$4:$Z$17,9, FALSE),"Vlož hodnotu emisií")</f>
        <v>Vlož hodnotu emisií</v>
      </c>
      <c r="O814" s="123" t="str">
        <f>IF(ISERROR(VLOOKUP($E814,Zoznamy!$T$4:$Y$44,5,FALSE)),"",VLOOKUP($E814,Zoznamy!$T$4:$Y$44,5,FALSE))</f>
        <v/>
      </c>
      <c r="P814" s="32" t="str">
        <f>IF(ISERROR(VLOOKUP($E814,Zoznamy!$T$4:$Y$44,6,FALSE)),"",VLOOKUP($E814,Zoznamy!$T$4:$Y$44,6,FALSE))</f>
        <v/>
      </c>
    </row>
    <row r="815" spans="1:16" x14ac:dyDescent="0.25">
      <c r="A815" s="12"/>
      <c r="B815" s="18" t="s">
        <v>1119</v>
      </c>
      <c r="C815" s="32" t="s">
        <v>1185</v>
      </c>
      <c r="D815" s="14" t="str">
        <f>IF(ISERROR(VLOOKUP($B815,Zoznamy!$R$4:$S$16,2,FALSE)),"",VLOOKUP($B815,Zoznamy!$R$4:$S$16,2,FALSE))</f>
        <v/>
      </c>
      <c r="E815" s="18" t="s">
        <v>1187</v>
      </c>
      <c r="F815" s="18" t="s">
        <v>1259</v>
      </c>
      <c r="G815" s="12" t="s">
        <v>1153</v>
      </c>
      <c r="H815" s="12" t="s">
        <v>1153</v>
      </c>
      <c r="I815" s="24"/>
      <c r="J815" s="24" t="s">
        <v>1156</v>
      </c>
      <c r="K815" s="77" t="str">
        <f>IF(ISERROR(VLOOKUP($B815&amp;" "&amp;$L815,Zoznamy!$AB$4:$AC$16,2,FALSE)),"",VLOOKUP($B815&amp;" "&amp;$L815,Zoznamy!$AB$4:$AC$16,2,FALSE))</f>
        <v/>
      </c>
      <c r="L815" s="24" t="str">
        <f>IF(ISERROR(VLOOKUP($J815,Zoznamy!$L$4:$M$7,2,FALSE)),"",VLOOKUP($J815,Zoznamy!$L$4:$M$7,2,FALSE))</f>
        <v/>
      </c>
      <c r="M815" s="24" t="str">
        <f t="shared" si="13"/>
        <v/>
      </c>
      <c r="N815" s="72" t="str">
        <f>IF(C815="nie",VLOOKUP(B815,Zoznamy!$R$4:$Z$17,9, FALSE),"Vlož hodnotu emisií")</f>
        <v>Vlož hodnotu emisií</v>
      </c>
      <c r="O815" s="123" t="str">
        <f>IF(ISERROR(VLOOKUP($E815,Zoznamy!$T$4:$Y$44,5,FALSE)),"",VLOOKUP($E815,Zoznamy!$T$4:$Y$44,5,FALSE))</f>
        <v/>
      </c>
      <c r="P815" s="32" t="str">
        <f>IF(ISERROR(VLOOKUP($E815,Zoznamy!$T$4:$Y$44,6,FALSE)),"",VLOOKUP($E815,Zoznamy!$T$4:$Y$44,6,FALSE))</f>
        <v/>
      </c>
    </row>
    <row r="816" spans="1:16" x14ac:dyDescent="0.25">
      <c r="A816" s="12"/>
      <c r="B816" s="18" t="s">
        <v>1119</v>
      </c>
      <c r="C816" s="32" t="s">
        <v>1185</v>
      </c>
      <c r="D816" s="14" t="str">
        <f>IF(ISERROR(VLOOKUP($B816,Zoznamy!$R$4:$S$16,2,FALSE)),"",VLOOKUP($B816,Zoznamy!$R$4:$S$16,2,FALSE))</f>
        <v/>
      </c>
      <c r="E816" s="18" t="s">
        <v>1187</v>
      </c>
      <c r="F816" s="18" t="s">
        <v>1259</v>
      </c>
      <c r="G816" s="12" t="s">
        <v>1153</v>
      </c>
      <c r="H816" s="12" t="s">
        <v>1153</v>
      </c>
      <c r="I816" s="24"/>
      <c r="J816" s="24" t="s">
        <v>1156</v>
      </c>
      <c r="K816" s="77" t="str">
        <f>IF(ISERROR(VLOOKUP($B816&amp;" "&amp;$L816,Zoznamy!$AB$4:$AC$16,2,FALSE)),"",VLOOKUP($B816&amp;" "&amp;$L816,Zoznamy!$AB$4:$AC$16,2,FALSE))</f>
        <v/>
      </c>
      <c r="L816" s="24" t="str">
        <f>IF(ISERROR(VLOOKUP($J816,Zoznamy!$L$4:$M$7,2,FALSE)),"",VLOOKUP($J816,Zoznamy!$L$4:$M$7,2,FALSE))</f>
        <v/>
      </c>
      <c r="M816" s="24" t="str">
        <f t="shared" si="13"/>
        <v/>
      </c>
      <c r="N816" s="72" t="str">
        <f>IF(C816="nie",VLOOKUP(B816,Zoznamy!$R$4:$Z$17,9, FALSE),"Vlož hodnotu emisií")</f>
        <v>Vlož hodnotu emisií</v>
      </c>
      <c r="O816" s="123" t="str">
        <f>IF(ISERROR(VLOOKUP($E816,Zoznamy!$T$4:$Y$44,5,FALSE)),"",VLOOKUP($E816,Zoznamy!$T$4:$Y$44,5,FALSE))</f>
        <v/>
      </c>
      <c r="P816" s="32" t="str">
        <f>IF(ISERROR(VLOOKUP($E816,Zoznamy!$T$4:$Y$44,6,FALSE)),"",VLOOKUP($E816,Zoznamy!$T$4:$Y$44,6,FALSE))</f>
        <v/>
      </c>
    </row>
    <row r="817" spans="1:16" x14ac:dyDescent="0.25">
      <c r="A817" s="12"/>
      <c r="B817" s="18" t="s">
        <v>1119</v>
      </c>
      <c r="C817" s="32" t="s">
        <v>1185</v>
      </c>
      <c r="D817" s="14" t="str">
        <f>IF(ISERROR(VLOOKUP($B817,Zoznamy!$R$4:$S$16,2,FALSE)),"",VLOOKUP($B817,Zoznamy!$R$4:$S$16,2,FALSE))</f>
        <v/>
      </c>
      <c r="E817" s="18" t="s">
        <v>1187</v>
      </c>
      <c r="F817" s="18" t="s">
        <v>1259</v>
      </c>
      <c r="G817" s="12" t="s">
        <v>1153</v>
      </c>
      <c r="H817" s="12" t="s">
        <v>1153</v>
      </c>
      <c r="I817" s="24"/>
      <c r="J817" s="24" t="s">
        <v>1156</v>
      </c>
      <c r="K817" s="77" t="str">
        <f>IF(ISERROR(VLOOKUP($B817&amp;" "&amp;$L817,Zoznamy!$AB$4:$AC$16,2,FALSE)),"",VLOOKUP($B817&amp;" "&amp;$L817,Zoznamy!$AB$4:$AC$16,2,FALSE))</f>
        <v/>
      </c>
      <c r="L817" s="24" t="str">
        <f>IF(ISERROR(VLOOKUP($J817,Zoznamy!$L$4:$M$7,2,FALSE)),"",VLOOKUP($J817,Zoznamy!$L$4:$M$7,2,FALSE))</f>
        <v/>
      </c>
      <c r="M817" s="24" t="str">
        <f t="shared" si="13"/>
        <v/>
      </c>
      <c r="N817" s="72" t="str">
        <f>IF(C817="nie",VLOOKUP(B817,Zoznamy!$R$4:$Z$17,9, FALSE),"Vlož hodnotu emisií")</f>
        <v>Vlož hodnotu emisií</v>
      </c>
      <c r="O817" s="123" t="str">
        <f>IF(ISERROR(VLOOKUP($E817,Zoznamy!$T$4:$Y$44,5,FALSE)),"",VLOOKUP($E817,Zoznamy!$T$4:$Y$44,5,FALSE))</f>
        <v/>
      </c>
      <c r="P817" s="32" t="str">
        <f>IF(ISERROR(VLOOKUP($E817,Zoznamy!$T$4:$Y$44,6,FALSE)),"",VLOOKUP($E817,Zoznamy!$T$4:$Y$44,6,FALSE))</f>
        <v/>
      </c>
    </row>
    <row r="818" spans="1:16" x14ac:dyDescent="0.25">
      <c r="A818" s="12"/>
      <c r="B818" s="18" t="s">
        <v>1119</v>
      </c>
      <c r="C818" s="32" t="s">
        <v>1185</v>
      </c>
      <c r="D818" s="14" t="str">
        <f>IF(ISERROR(VLOOKUP($B818,Zoznamy!$R$4:$S$16,2,FALSE)),"",VLOOKUP($B818,Zoznamy!$R$4:$S$16,2,FALSE))</f>
        <v/>
      </c>
      <c r="E818" s="18" t="s">
        <v>1187</v>
      </c>
      <c r="F818" s="18" t="s">
        <v>1259</v>
      </c>
      <c r="G818" s="12" t="s">
        <v>1153</v>
      </c>
      <c r="H818" s="12" t="s">
        <v>1153</v>
      </c>
      <c r="I818" s="24"/>
      <c r="J818" s="24" t="s">
        <v>1156</v>
      </c>
      <c r="K818" s="77" t="str">
        <f>IF(ISERROR(VLOOKUP($B818&amp;" "&amp;$L818,Zoznamy!$AB$4:$AC$16,2,FALSE)),"",VLOOKUP($B818&amp;" "&amp;$L818,Zoznamy!$AB$4:$AC$16,2,FALSE))</f>
        <v/>
      </c>
      <c r="L818" s="24" t="str">
        <f>IF(ISERROR(VLOOKUP($J818,Zoznamy!$L$4:$M$7,2,FALSE)),"",VLOOKUP($J818,Zoznamy!$L$4:$M$7,2,FALSE))</f>
        <v/>
      </c>
      <c r="M818" s="24" t="str">
        <f t="shared" si="13"/>
        <v/>
      </c>
      <c r="N818" s="72" t="str">
        <f>IF(C818="nie",VLOOKUP(B818,Zoznamy!$R$4:$Z$17,9, FALSE),"Vlož hodnotu emisií")</f>
        <v>Vlož hodnotu emisií</v>
      </c>
      <c r="O818" s="123" t="str">
        <f>IF(ISERROR(VLOOKUP($E818,Zoznamy!$T$4:$Y$44,5,FALSE)),"",VLOOKUP($E818,Zoznamy!$T$4:$Y$44,5,FALSE))</f>
        <v/>
      </c>
      <c r="P818" s="32" t="str">
        <f>IF(ISERROR(VLOOKUP($E818,Zoznamy!$T$4:$Y$44,6,FALSE)),"",VLOOKUP($E818,Zoznamy!$T$4:$Y$44,6,FALSE))</f>
        <v/>
      </c>
    </row>
    <row r="819" spans="1:16" x14ac:dyDescent="0.25">
      <c r="A819" s="12"/>
      <c r="B819" s="18" t="s">
        <v>1119</v>
      </c>
      <c r="C819" s="32" t="s">
        <v>1185</v>
      </c>
      <c r="D819" s="14" t="str">
        <f>IF(ISERROR(VLOOKUP($B819,Zoznamy!$R$4:$S$16,2,FALSE)),"",VLOOKUP($B819,Zoznamy!$R$4:$S$16,2,FALSE))</f>
        <v/>
      </c>
      <c r="E819" s="18" t="s">
        <v>1187</v>
      </c>
      <c r="F819" s="18" t="s">
        <v>1259</v>
      </c>
      <c r="G819" s="12" t="s">
        <v>1153</v>
      </c>
      <c r="H819" s="12" t="s">
        <v>1153</v>
      </c>
      <c r="I819" s="24"/>
      <c r="J819" s="24" t="s">
        <v>1156</v>
      </c>
      <c r="K819" s="77" t="str">
        <f>IF(ISERROR(VLOOKUP($B819&amp;" "&amp;$L819,Zoznamy!$AB$4:$AC$16,2,FALSE)),"",VLOOKUP($B819&amp;" "&amp;$L819,Zoznamy!$AB$4:$AC$16,2,FALSE))</f>
        <v/>
      </c>
      <c r="L819" s="24" t="str">
        <f>IF(ISERROR(VLOOKUP($J819,Zoznamy!$L$4:$M$7,2,FALSE)),"",VLOOKUP($J819,Zoznamy!$L$4:$M$7,2,FALSE))</f>
        <v/>
      </c>
      <c r="M819" s="24" t="str">
        <f t="shared" si="13"/>
        <v/>
      </c>
      <c r="N819" s="72" t="str">
        <f>IF(C819="nie",VLOOKUP(B819,Zoznamy!$R$4:$Z$17,9, FALSE),"Vlož hodnotu emisií")</f>
        <v>Vlož hodnotu emisií</v>
      </c>
      <c r="O819" s="123" t="str">
        <f>IF(ISERROR(VLOOKUP($E819,Zoznamy!$T$4:$Y$44,5,FALSE)),"",VLOOKUP($E819,Zoznamy!$T$4:$Y$44,5,FALSE))</f>
        <v/>
      </c>
      <c r="P819" s="32" t="str">
        <f>IF(ISERROR(VLOOKUP($E819,Zoznamy!$T$4:$Y$44,6,FALSE)),"",VLOOKUP($E819,Zoznamy!$T$4:$Y$44,6,FALSE))</f>
        <v/>
      </c>
    </row>
    <row r="820" spans="1:16" x14ac:dyDescent="0.25">
      <c r="A820" s="12"/>
      <c r="B820" s="18" t="s">
        <v>1119</v>
      </c>
      <c r="C820" s="32" t="s">
        <v>1185</v>
      </c>
      <c r="D820" s="14" t="str">
        <f>IF(ISERROR(VLOOKUP($B820,Zoznamy!$R$4:$S$16,2,FALSE)),"",VLOOKUP($B820,Zoznamy!$R$4:$S$16,2,FALSE))</f>
        <v/>
      </c>
      <c r="E820" s="18" t="s">
        <v>1187</v>
      </c>
      <c r="F820" s="18" t="s">
        <v>1259</v>
      </c>
      <c r="G820" s="12" t="s">
        <v>1153</v>
      </c>
      <c r="H820" s="12" t="s">
        <v>1153</v>
      </c>
      <c r="I820" s="24"/>
      <c r="J820" s="24" t="s">
        <v>1156</v>
      </c>
      <c r="K820" s="77" t="str">
        <f>IF(ISERROR(VLOOKUP($B820&amp;" "&amp;$L820,Zoznamy!$AB$4:$AC$16,2,FALSE)),"",VLOOKUP($B820&amp;" "&amp;$L820,Zoznamy!$AB$4:$AC$16,2,FALSE))</f>
        <v/>
      </c>
      <c r="L820" s="24" t="str">
        <f>IF(ISERROR(VLOOKUP($J820,Zoznamy!$L$4:$M$7,2,FALSE)),"",VLOOKUP($J820,Zoznamy!$L$4:$M$7,2,FALSE))</f>
        <v/>
      </c>
      <c r="M820" s="24" t="str">
        <f t="shared" si="13"/>
        <v/>
      </c>
      <c r="N820" s="72" t="str">
        <f>IF(C820="nie",VLOOKUP(B820,Zoznamy!$R$4:$Z$17,9, FALSE),"Vlož hodnotu emisií")</f>
        <v>Vlož hodnotu emisií</v>
      </c>
      <c r="O820" s="123" t="str">
        <f>IF(ISERROR(VLOOKUP($E820,Zoznamy!$T$4:$Y$44,5,FALSE)),"",VLOOKUP($E820,Zoznamy!$T$4:$Y$44,5,FALSE))</f>
        <v/>
      </c>
      <c r="P820" s="32" t="str">
        <f>IF(ISERROR(VLOOKUP($E820,Zoznamy!$T$4:$Y$44,6,FALSE)),"",VLOOKUP($E820,Zoznamy!$T$4:$Y$44,6,FALSE))</f>
        <v/>
      </c>
    </row>
    <row r="821" spans="1:16" x14ac:dyDescent="0.25">
      <c r="A821" s="12"/>
      <c r="B821" s="18" t="s">
        <v>1119</v>
      </c>
      <c r="C821" s="32" t="s">
        <v>1185</v>
      </c>
      <c r="D821" s="14" t="str">
        <f>IF(ISERROR(VLOOKUP($B821,Zoznamy!$R$4:$S$16,2,FALSE)),"",VLOOKUP($B821,Zoznamy!$R$4:$S$16,2,FALSE))</f>
        <v/>
      </c>
      <c r="E821" s="18" t="s">
        <v>1187</v>
      </c>
      <c r="F821" s="18" t="s">
        <v>1259</v>
      </c>
      <c r="G821" s="12" t="s">
        <v>1153</v>
      </c>
      <c r="H821" s="12" t="s">
        <v>1153</v>
      </c>
      <c r="I821" s="24"/>
      <c r="J821" s="24" t="s">
        <v>1156</v>
      </c>
      <c r="K821" s="77" t="str">
        <f>IF(ISERROR(VLOOKUP($B821&amp;" "&amp;$L821,Zoznamy!$AB$4:$AC$16,2,FALSE)),"",VLOOKUP($B821&amp;" "&amp;$L821,Zoznamy!$AB$4:$AC$16,2,FALSE))</f>
        <v/>
      </c>
      <c r="L821" s="24" t="str">
        <f>IF(ISERROR(VLOOKUP($J821,Zoznamy!$L$4:$M$7,2,FALSE)),"",VLOOKUP($J821,Zoznamy!$L$4:$M$7,2,FALSE))</f>
        <v/>
      </c>
      <c r="M821" s="24" t="str">
        <f t="shared" si="13"/>
        <v/>
      </c>
      <c r="N821" s="72" t="str">
        <f>IF(C821="nie",VLOOKUP(B821,Zoznamy!$R$4:$Z$17,9, FALSE),"Vlož hodnotu emisií")</f>
        <v>Vlož hodnotu emisií</v>
      </c>
      <c r="O821" s="123" t="str">
        <f>IF(ISERROR(VLOOKUP($E821,Zoznamy!$T$4:$Y$44,5,FALSE)),"",VLOOKUP($E821,Zoznamy!$T$4:$Y$44,5,FALSE))</f>
        <v/>
      </c>
      <c r="P821" s="32" t="str">
        <f>IF(ISERROR(VLOOKUP($E821,Zoznamy!$T$4:$Y$44,6,FALSE)),"",VLOOKUP($E821,Zoznamy!$T$4:$Y$44,6,FALSE))</f>
        <v/>
      </c>
    </row>
    <row r="822" spans="1:16" x14ac:dyDescent="0.25">
      <c r="A822" s="12"/>
      <c r="B822" s="18" t="s">
        <v>1119</v>
      </c>
      <c r="C822" s="32" t="s">
        <v>1185</v>
      </c>
      <c r="D822" s="14" t="str">
        <f>IF(ISERROR(VLOOKUP($B822,Zoznamy!$R$4:$S$16,2,FALSE)),"",VLOOKUP($B822,Zoznamy!$R$4:$S$16,2,FALSE))</f>
        <v/>
      </c>
      <c r="E822" s="18" t="s">
        <v>1187</v>
      </c>
      <c r="F822" s="18" t="s">
        <v>1259</v>
      </c>
      <c r="G822" s="12" t="s">
        <v>1153</v>
      </c>
      <c r="H822" s="12" t="s">
        <v>1153</v>
      </c>
      <c r="I822" s="24"/>
      <c r="J822" s="24" t="s">
        <v>1156</v>
      </c>
      <c r="K822" s="77" t="str">
        <f>IF(ISERROR(VLOOKUP($B822&amp;" "&amp;$L822,Zoznamy!$AB$4:$AC$16,2,FALSE)),"",VLOOKUP($B822&amp;" "&amp;$L822,Zoznamy!$AB$4:$AC$16,2,FALSE))</f>
        <v/>
      </c>
      <c r="L822" s="24" t="str">
        <f>IF(ISERROR(VLOOKUP($J822,Zoznamy!$L$4:$M$7,2,FALSE)),"",VLOOKUP($J822,Zoznamy!$L$4:$M$7,2,FALSE))</f>
        <v/>
      </c>
      <c r="M822" s="24" t="str">
        <f t="shared" si="13"/>
        <v/>
      </c>
      <c r="N822" s="72" t="str">
        <f>IF(C822="nie",VLOOKUP(B822,Zoznamy!$R$4:$Z$17,9, FALSE),"Vlož hodnotu emisií")</f>
        <v>Vlož hodnotu emisií</v>
      </c>
      <c r="O822" s="123" t="str">
        <f>IF(ISERROR(VLOOKUP($E822,Zoznamy!$T$4:$Y$44,5,FALSE)),"",VLOOKUP($E822,Zoznamy!$T$4:$Y$44,5,FALSE))</f>
        <v/>
      </c>
      <c r="P822" s="32" t="str">
        <f>IF(ISERROR(VLOOKUP($E822,Zoznamy!$T$4:$Y$44,6,FALSE)),"",VLOOKUP($E822,Zoznamy!$T$4:$Y$44,6,FALSE))</f>
        <v/>
      </c>
    </row>
    <row r="823" spans="1:16" x14ac:dyDescent="0.25">
      <c r="A823" s="12"/>
      <c r="B823" s="18" t="s">
        <v>1119</v>
      </c>
      <c r="C823" s="32" t="s">
        <v>1185</v>
      </c>
      <c r="D823" s="14" t="str">
        <f>IF(ISERROR(VLOOKUP($B823,Zoznamy!$R$4:$S$16,2,FALSE)),"",VLOOKUP($B823,Zoznamy!$R$4:$S$16,2,FALSE))</f>
        <v/>
      </c>
      <c r="E823" s="18" t="s">
        <v>1187</v>
      </c>
      <c r="F823" s="18" t="s">
        <v>1259</v>
      </c>
      <c r="G823" s="12" t="s">
        <v>1153</v>
      </c>
      <c r="H823" s="12" t="s">
        <v>1153</v>
      </c>
      <c r="I823" s="24"/>
      <c r="J823" s="24" t="s">
        <v>1156</v>
      </c>
      <c r="K823" s="77" t="str">
        <f>IF(ISERROR(VLOOKUP($B823&amp;" "&amp;$L823,Zoznamy!$AB$4:$AC$16,2,FALSE)),"",VLOOKUP($B823&amp;" "&amp;$L823,Zoznamy!$AB$4:$AC$16,2,FALSE))</f>
        <v/>
      </c>
      <c r="L823" s="24" t="str">
        <f>IF(ISERROR(VLOOKUP($J823,Zoznamy!$L$4:$M$7,2,FALSE)),"",VLOOKUP($J823,Zoznamy!$L$4:$M$7,2,FALSE))</f>
        <v/>
      </c>
      <c r="M823" s="24" t="str">
        <f t="shared" si="13"/>
        <v/>
      </c>
      <c r="N823" s="72" t="str">
        <f>IF(C823="nie",VLOOKUP(B823,Zoznamy!$R$4:$Z$17,9, FALSE),"Vlož hodnotu emisií")</f>
        <v>Vlož hodnotu emisií</v>
      </c>
      <c r="O823" s="123" t="str">
        <f>IF(ISERROR(VLOOKUP($E823,Zoznamy!$T$4:$Y$44,5,FALSE)),"",VLOOKUP($E823,Zoznamy!$T$4:$Y$44,5,FALSE))</f>
        <v/>
      </c>
      <c r="P823" s="32" t="str">
        <f>IF(ISERROR(VLOOKUP($E823,Zoznamy!$T$4:$Y$44,6,FALSE)),"",VLOOKUP($E823,Zoznamy!$T$4:$Y$44,6,FALSE))</f>
        <v/>
      </c>
    </row>
    <row r="824" spans="1:16" x14ac:dyDescent="0.25">
      <c r="A824" s="12"/>
      <c r="B824" s="18" t="s">
        <v>1119</v>
      </c>
      <c r="C824" s="32" t="s">
        <v>1185</v>
      </c>
      <c r="D824" s="14" t="str">
        <f>IF(ISERROR(VLOOKUP($B824,Zoznamy!$R$4:$S$16,2,FALSE)),"",VLOOKUP($B824,Zoznamy!$R$4:$S$16,2,FALSE))</f>
        <v/>
      </c>
      <c r="E824" s="18" t="s">
        <v>1187</v>
      </c>
      <c r="F824" s="18" t="s">
        <v>1259</v>
      </c>
      <c r="G824" s="12" t="s">
        <v>1153</v>
      </c>
      <c r="H824" s="12" t="s">
        <v>1153</v>
      </c>
      <c r="I824" s="24"/>
      <c r="J824" s="24" t="s">
        <v>1156</v>
      </c>
      <c r="K824" s="77" t="str">
        <f>IF(ISERROR(VLOOKUP($B824&amp;" "&amp;$L824,Zoznamy!$AB$4:$AC$16,2,FALSE)),"",VLOOKUP($B824&amp;" "&amp;$L824,Zoznamy!$AB$4:$AC$16,2,FALSE))</f>
        <v/>
      </c>
      <c r="L824" s="24" t="str">
        <f>IF(ISERROR(VLOOKUP($J824,Zoznamy!$L$4:$M$7,2,FALSE)),"",VLOOKUP($J824,Zoznamy!$L$4:$M$7,2,FALSE))</f>
        <v/>
      </c>
      <c r="M824" s="24" t="str">
        <f t="shared" si="13"/>
        <v/>
      </c>
      <c r="N824" s="72" t="str">
        <f>IF(C824="nie",VLOOKUP(B824,Zoznamy!$R$4:$Z$17,9, FALSE),"Vlož hodnotu emisií")</f>
        <v>Vlož hodnotu emisií</v>
      </c>
      <c r="O824" s="123" t="str">
        <f>IF(ISERROR(VLOOKUP($E824,Zoznamy!$T$4:$Y$44,5,FALSE)),"",VLOOKUP($E824,Zoznamy!$T$4:$Y$44,5,FALSE))</f>
        <v/>
      </c>
      <c r="P824" s="32" t="str">
        <f>IF(ISERROR(VLOOKUP($E824,Zoznamy!$T$4:$Y$44,6,FALSE)),"",VLOOKUP($E824,Zoznamy!$T$4:$Y$44,6,FALSE))</f>
        <v/>
      </c>
    </row>
    <row r="825" spans="1:16" x14ac:dyDescent="0.25">
      <c r="A825" s="12"/>
      <c r="B825" s="18" t="s">
        <v>1119</v>
      </c>
      <c r="C825" s="32" t="s">
        <v>1185</v>
      </c>
      <c r="D825" s="14" t="str">
        <f>IF(ISERROR(VLOOKUP($B825,Zoznamy!$R$4:$S$16,2,FALSE)),"",VLOOKUP($B825,Zoznamy!$R$4:$S$16,2,FALSE))</f>
        <v/>
      </c>
      <c r="E825" s="18" t="s">
        <v>1187</v>
      </c>
      <c r="F825" s="18" t="s">
        <v>1259</v>
      </c>
      <c r="G825" s="12" t="s">
        <v>1153</v>
      </c>
      <c r="H825" s="12" t="s">
        <v>1153</v>
      </c>
      <c r="I825" s="24"/>
      <c r="J825" s="24" t="s">
        <v>1156</v>
      </c>
      <c r="K825" s="77" t="str">
        <f>IF(ISERROR(VLOOKUP($B825&amp;" "&amp;$L825,Zoznamy!$AB$4:$AC$16,2,FALSE)),"",VLOOKUP($B825&amp;" "&amp;$L825,Zoznamy!$AB$4:$AC$16,2,FALSE))</f>
        <v/>
      </c>
      <c r="L825" s="24" t="str">
        <f>IF(ISERROR(VLOOKUP($J825,Zoznamy!$L$4:$M$7,2,FALSE)),"",VLOOKUP($J825,Zoznamy!$L$4:$M$7,2,FALSE))</f>
        <v/>
      </c>
      <c r="M825" s="24" t="str">
        <f t="shared" si="13"/>
        <v/>
      </c>
      <c r="N825" s="72" t="str">
        <f>IF(C825="nie",VLOOKUP(B825,Zoznamy!$R$4:$Z$17,9, FALSE),"Vlož hodnotu emisií")</f>
        <v>Vlož hodnotu emisií</v>
      </c>
      <c r="O825" s="123" t="str">
        <f>IF(ISERROR(VLOOKUP($E825,Zoznamy!$T$4:$Y$44,5,FALSE)),"",VLOOKUP($E825,Zoznamy!$T$4:$Y$44,5,FALSE))</f>
        <v/>
      </c>
      <c r="P825" s="32" t="str">
        <f>IF(ISERROR(VLOOKUP($E825,Zoznamy!$T$4:$Y$44,6,FALSE)),"",VLOOKUP($E825,Zoznamy!$T$4:$Y$44,6,FALSE))</f>
        <v/>
      </c>
    </row>
    <row r="826" spans="1:16" x14ac:dyDescent="0.25">
      <c r="A826" s="12"/>
      <c r="B826" s="18" t="s">
        <v>1119</v>
      </c>
      <c r="C826" s="32" t="s">
        <v>1185</v>
      </c>
      <c r="D826" s="14" t="str">
        <f>IF(ISERROR(VLOOKUP($B826,Zoznamy!$R$4:$S$16,2,FALSE)),"",VLOOKUP($B826,Zoznamy!$R$4:$S$16,2,FALSE))</f>
        <v/>
      </c>
      <c r="E826" s="18" t="s">
        <v>1187</v>
      </c>
      <c r="F826" s="18" t="s">
        <v>1259</v>
      </c>
      <c r="G826" s="12" t="s">
        <v>1153</v>
      </c>
      <c r="H826" s="12" t="s">
        <v>1153</v>
      </c>
      <c r="I826" s="24"/>
      <c r="J826" s="24" t="s">
        <v>1156</v>
      </c>
      <c r="K826" s="77" t="str">
        <f>IF(ISERROR(VLOOKUP($B826&amp;" "&amp;$L826,Zoznamy!$AB$4:$AC$16,2,FALSE)),"",VLOOKUP($B826&amp;" "&amp;$L826,Zoznamy!$AB$4:$AC$16,2,FALSE))</f>
        <v/>
      </c>
      <c r="L826" s="24" t="str">
        <f>IF(ISERROR(VLOOKUP($J826,Zoznamy!$L$4:$M$7,2,FALSE)),"",VLOOKUP($J826,Zoznamy!$L$4:$M$7,2,FALSE))</f>
        <v/>
      </c>
      <c r="M826" s="24" t="str">
        <f t="shared" si="13"/>
        <v/>
      </c>
      <c r="N826" s="72" t="str">
        <f>IF(C826="nie",VLOOKUP(B826,Zoznamy!$R$4:$Z$17,9, FALSE),"Vlož hodnotu emisií")</f>
        <v>Vlož hodnotu emisií</v>
      </c>
      <c r="O826" s="123" t="str">
        <f>IF(ISERROR(VLOOKUP($E826,Zoznamy!$T$4:$Y$44,5,FALSE)),"",VLOOKUP($E826,Zoznamy!$T$4:$Y$44,5,FALSE))</f>
        <v/>
      </c>
      <c r="P826" s="32" t="str">
        <f>IF(ISERROR(VLOOKUP($E826,Zoznamy!$T$4:$Y$44,6,FALSE)),"",VLOOKUP($E826,Zoznamy!$T$4:$Y$44,6,FALSE))</f>
        <v/>
      </c>
    </row>
    <row r="827" spans="1:16" x14ac:dyDescent="0.25">
      <c r="A827" s="12"/>
      <c r="B827" s="18" t="s">
        <v>1119</v>
      </c>
      <c r="C827" s="32" t="s">
        <v>1185</v>
      </c>
      <c r="D827" s="14" t="str">
        <f>IF(ISERROR(VLOOKUP($B827,Zoznamy!$R$4:$S$16,2,FALSE)),"",VLOOKUP($B827,Zoznamy!$R$4:$S$16,2,FALSE))</f>
        <v/>
      </c>
      <c r="E827" s="18" t="s">
        <v>1187</v>
      </c>
      <c r="F827" s="18" t="s">
        <v>1259</v>
      </c>
      <c r="G827" s="12" t="s">
        <v>1153</v>
      </c>
      <c r="H827" s="12" t="s">
        <v>1153</v>
      </c>
      <c r="I827" s="24"/>
      <c r="J827" s="24" t="s">
        <v>1156</v>
      </c>
      <c r="K827" s="77" t="str">
        <f>IF(ISERROR(VLOOKUP($B827&amp;" "&amp;$L827,Zoznamy!$AB$4:$AC$16,2,FALSE)),"",VLOOKUP($B827&amp;" "&amp;$L827,Zoznamy!$AB$4:$AC$16,2,FALSE))</f>
        <v/>
      </c>
      <c r="L827" s="24" t="str">
        <f>IF(ISERROR(VLOOKUP($J827,Zoznamy!$L$4:$M$7,2,FALSE)),"",VLOOKUP($J827,Zoznamy!$L$4:$M$7,2,FALSE))</f>
        <v/>
      </c>
      <c r="M827" s="24" t="str">
        <f t="shared" si="13"/>
        <v/>
      </c>
      <c r="N827" s="72" t="str">
        <f>IF(C827="nie",VLOOKUP(B827,Zoznamy!$R$4:$Z$17,9, FALSE),"Vlož hodnotu emisií")</f>
        <v>Vlož hodnotu emisií</v>
      </c>
      <c r="O827" s="123" t="str">
        <f>IF(ISERROR(VLOOKUP($E827,Zoznamy!$T$4:$Y$44,5,FALSE)),"",VLOOKUP($E827,Zoznamy!$T$4:$Y$44,5,FALSE))</f>
        <v/>
      </c>
      <c r="P827" s="32" t="str">
        <f>IF(ISERROR(VLOOKUP($E827,Zoznamy!$T$4:$Y$44,6,FALSE)),"",VLOOKUP($E827,Zoznamy!$T$4:$Y$44,6,FALSE))</f>
        <v/>
      </c>
    </row>
    <row r="828" spans="1:16" x14ac:dyDescent="0.25">
      <c r="A828" s="12"/>
      <c r="B828" s="18" t="s">
        <v>1119</v>
      </c>
      <c r="C828" s="32" t="s">
        <v>1185</v>
      </c>
      <c r="D828" s="14" t="str">
        <f>IF(ISERROR(VLOOKUP($B828,Zoznamy!$R$4:$S$16,2,FALSE)),"",VLOOKUP($B828,Zoznamy!$R$4:$S$16,2,FALSE))</f>
        <v/>
      </c>
      <c r="E828" s="18" t="s">
        <v>1187</v>
      </c>
      <c r="F828" s="18" t="s">
        <v>1259</v>
      </c>
      <c r="G828" s="12" t="s">
        <v>1153</v>
      </c>
      <c r="H828" s="12" t="s">
        <v>1153</v>
      </c>
      <c r="I828" s="24"/>
      <c r="J828" s="24" t="s">
        <v>1156</v>
      </c>
      <c r="K828" s="77" t="str">
        <f>IF(ISERROR(VLOOKUP($B828&amp;" "&amp;$L828,Zoznamy!$AB$4:$AC$16,2,FALSE)),"",VLOOKUP($B828&amp;" "&amp;$L828,Zoznamy!$AB$4:$AC$16,2,FALSE))</f>
        <v/>
      </c>
      <c r="L828" s="24" t="str">
        <f>IF(ISERROR(VLOOKUP($J828,Zoznamy!$L$4:$M$7,2,FALSE)),"",VLOOKUP($J828,Zoznamy!$L$4:$M$7,2,FALSE))</f>
        <v/>
      </c>
      <c r="M828" s="24" t="str">
        <f t="shared" si="13"/>
        <v/>
      </c>
      <c r="N828" s="72" t="str">
        <f>IF(C828="nie",VLOOKUP(B828,Zoznamy!$R$4:$Z$17,9, FALSE),"Vlož hodnotu emisií")</f>
        <v>Vlož hodnotu emisií</v>
      </c>
      <c r="O828" s="123" t="str">
        <f>IF(ISERROR(VLOOKUP($E828,Zoznamy!$T$4:$Y$44,5,FALSE)),"",VLOOKUP($E828,Zoznamy!$T$4:$Y$44,5,FALSE))</f>
        <v/>
      </c>
      <c r="P828" s="32" t="str">
        <f>IF(ISERROR(VLOOKUP($E828,Zoznamy!$T$4:$Y$44,6,FALSE)),"",VLOOKUP($E828,Zoznamy!$T$4:$Y$44,6,FALSE))</f>
        <v/>
      </c>
    </row>
    <row r="829" spans="1:16" x14ac:dyDescent="0.25">
      <c r="A829" s="12"/>
      <c r="B829" s="18" t="s">
        <v>1119</v>
      </c>
      <c r="C829" s="32" t="s">
        <v>1185</v>
      </c>
      <c r="D829" s="14" t="str">
        <f>IF(ISERROR(VLOOKUP($B829,Zoznamy!$R$4:$S$16,2,FALSE)),"",VLOOKUP($B829,Zoznamy!$R$4:$S$16,2,FALSE))</f>
        <v/>
      </c>
      <c r="E829" s="18" t="s">
        <v>1187</v>
      </c>
      <c r="F829" s="18" t="s">
        <v>1259</v>
      </c>
      <c r="G829" s="12" t="s">
        <v>1153</v>
      </c>
      <c r="H829" s="12" t="s">
        <v>1153</v>
      </c>
      <c r="I829" s="24"/>
      <c r="J829" s="24" t="s">
        <v>1156</v>
      </c>
      <c r="K829" s="77" t="str">
        <f>IF(ISERROR(VLOOKUP($B829&amp;" "&amp;$L829,Zoznamy!$AB$4:$AC$16,2,FALSE)),"",VLOOKUP($B829&amp;" "&amp;$L829,Zoznamy!$AB$4:$AC$16,2,FALSE))</f>
        <v/>
      </c>
      <c r="L829" s="24" t="str">
        <f>IF(ISERROR(VLOOKUP($J829,Zoznamy!$L$4:$M$7,2,FALSE)),"",VLOOKUP($J829,Zoznamy!$L$4:$M$7,2,FALSE))</f>
        <v/>
      </c>
      <c r="M829" s="24" t="str">
        <f t="shared" si="13"/>
        <v/>
      </c>
      <c r="N829" s="72" t="str">
        <f>IF(C829="nie",VLOOKUP(B829,Zoznamy!$R$4:$Z$17,9, FALSE),"Vlož hodnotu emisií")</f>
        <v>Vlož hodnotu emisií</v>
      </c>
      <c r="O829" s="123" t="str">
        <f>IF(ISERROR(VLOOKUP($E829,Zoznamy!$T$4:$Y$44,5,FALSE)),"",VLOOKUP($E829,Zoznamy!$T$4:$Y$44,5,FALSE))</f>
        <v/>
      </c>
      <c r="P829" s="32" t="str">
        <f>IF(ISERROR(VLOOKUP($E829,Zoznamy!$T$4:$Y$44,6,FALSE)),"",VLOOKUP($E829,Zoznamy!$T$4:$Y$44,6,FALSE))</f>
        <v/>
      </c>
    </row>
    <row r="830" spans="1:16" x14ac:dyDescent="0.25">
      <c r="A830" s="12"/>
      <c r="B830" s="18" t="s">
        <v>1119</v>
      </c>
      <c r="C830" s="32" t="s">
        <v>1185</v>
      </c>
      <c r="D830" s="14" t="str">
        <f>IF(ISERROR(VLOOKUP($B830,Zoznamy!$R$4:$S$16,2,FALSE)),"",VLOOKUP($B830,Zoznamy!$R$4:$S$16,2,FALSE))</f>
        <v/>
      </c>
      <c r="E830" s="18" t="s">
        <v>1187</v>
      </c>
      <c r="F830" s="18" t="s">
        <v>1259</v>
      </c>
      <c r="G830" s="12" t="s">
        <v>1153</v>
      </c>
      <c r="H830" s="12" t="s">
        <v>1153</v>
      </c>
      <c r="I830" s="24"/>
      <c r="J830" s="24" t="s">
        <v>1156</v>
      </c>
      <c r="K830" s="77" t="str">
        <f>IF(ISERROR(VLOOKUP($B830&amp;" "&amp;$L830,Zoznamy!$AB$4:$AC$16,2,FALSE)),"",VLOOKUP($B830&amp;" "&amp;$L830,Zoznamy!$AB$4:$AC$16,2,FALSE))</f>
        <v/>
      </c>
      <c r="L830" s="24" t="str">
        <f>IF(ISERROR(VLOOKUP($J830,Zoznamy!$L$4:$M$7,2,FALSE)),"",VLOOKUP($J830,Zoznamy!$L$4:$M$7,2,FALSE))</f>
        <v/>
      </c>
      <c r="M830" s="24" t="str">
        <f t="shared" si="13"/>
        <v/>
      </c>
      <c r="N830" s="72" t="str">
        <f>IF(C830="nie",VLOOKUP(B830,Zoznamy!$R$4:$Z$17,9, FALSE),"Vlož hodnotu emisií")</f>
        <v>Vlož hodnotu emisií</v>
      </c>
      <c r="O830" s="123" t="str">
        <f>IF(ISERROR(VLOOKUP($E830,Zoznamy!$T$4:$Y$44,5,FALSE)),"",VLOOKUP($E830,Zoznamy!$T$4:$Y$44,5,FALSE))</f>
        <v/>
      </c>
      <c r="P830" s="32" t="str">
        <f>IF(ISERROR(VLOOKUP($E830,Zoznamy!$T$4:$Y$44,6,FALSE)),"",VLOOKUP($E830,Zoznamy!$T$4:$Y$44,6,FALSE))</f>
        <v/>
      </c>
    </row>
    <row r="831" spans="1:16" x14ac:dyDescent="0.25">
      <c r="A831" s="12"/>
      <c r="B831" s="18" t="s">
        <v>1119</v>
      </c>
      <c r="C831" s="32" t="s">
        <v>1185</v>
      </c>
      <c r="D831" s="14" t="str">
        <f>IF(ISERROR(VLOOKUP($B831,Zoznamy!$R$4:$S$16,2,FALSE)),"",VLOOKUP($B831,Zoznamy!$R$4:$S$16,2,FALSE))</f>
        <v/>
      </c>
      <c r="E831" s="18" t="s">
        <v>1187</v>
      </c>
      <c r="F831" s="18" t="s">
        <v>1259</v>
      </c>
      <c r="G831" s="12" t="s">
        <v>1153</v>
      </c>
      <c r="H831" s="12" t="s">
        <v>1153</v>
      </c>
      <c r="I831" s="24"/>
      <c r="J831" s="24" t="s">
        <v>1156</v>
      </c>
      <c r="K831" s="77" t="str">
        <f>IF(ISERROR(VLOOKUP($B831&amp;" "&amp;$L831,Zoznamy!$AB$4:$AC$16,2,FALSE)),"",VLOOKUP($B831&amp;" "&amp;$L831,Zoznamy!$AB$4:$AC$16,2,FALSE))</f>
        <v/>
      </c>
      <c r="L831" s="24" t="str">
        <f>IF(ISERROR(VLOOKUP($J831,Zoznamy!$L$4:$M$7,2,FALSE)),"",VLOOKUP($J831,Zoznamy!$L$4:$M$7,2,FALSE))</f>
        <v/>
      </c>
      <c r="M831" s="24" t="str">
        <f t="shared" si="13"/>
        <v/>
      </c>
      <c r="N831" s="72" t="str">
        <f>IF(C831="nie",VLOOKUP(B831,Zoznamy!$R$4:$Z$17,9, FALSE),"Vlož hodnotu emisií")</f>
        <v>Vlož hodnotu emisií</v>
      </c>
      <c r="O831" s="123" t="str">
        <f>IF(ISERROR(VLOOKUP($E831,Zoznamy!$T$4:$Y$44,5,FALSE)),"",VLOOKUP($E831,Zoznamy!$T$4:$Y$44,5,FALSE))</f>
        <v/>
      </c>
      <c r="P831" s="32" t="str">
        <f>IF(ISERROR(VLOOKUP($E831,Zoznamy!$T$4:$Y$44,6,FALSE)),"",VLOOKUP($E831,Zoznamy!$T$4:$Y$44,6,FALSE))</f>
        <v/>
      </c>
    </row>
    <row r="832" spans="1:16" x14ac:dyDescent="0.25">
      <c r="A832" s="12"/>
      <c r="B832" s="18" t="s">
        <v>1119</v>
      </c>
      <c r="C832" s="32" t="s">
        <v>1185</v>
      </c>
      <c r="D832" s="14" t="str">
        <f>IF(ISERROR(VLOOKUP($B832,Zoznamy!$R$4:$S$16,2,FALSE)),"",VLOOKUP($B832,Zoznamy!$R$4:$S$16,2,FALSE))</f>
        <v/>
      </c>
      <c r="E832" s="18" t="s">
        <v>1187</v>
      </c>
      <c r="F832" s="18" t="s">
        <v>1259</v>
      </c>
      <c r="G832" s="12" t="s">
        <v>1153</v>
      </c>
      <c r="H832" s="12" t="s">
        <v>1153</v>
      </c>
      <c r="I832" s="24"/>
      <c r="J832" s="24" t="s">
        <v>1156</v>
      </c>
      <c r="K832" s="77" t="str">
        <f>IF(ISERROR(VLOOKUP($B832&amp;" "&amp;$L832,Zoznamy!$AB$4:$AC$16,2,FALSE)),"",VLOOKUP($B832&amp;" "&amp;$L832,Zoznamy!$AB$4:$AC$16,2,FALSE))</f>
        <v/>
      </c>
      <c r="L832" s="24" t="str">
        <f>IF(ISERROR(VLOOKUP($J832,Zoznamy!$L$4:$M$7,2,FALSE)),"",VLOOKUP($J832,Zoznamy!$L$4:$M$7,2,FALSE))</f>
        <v/>
      </c>
      <c r="M832" s="24" t="str">
        <f t="shared" si="13"/>
        <v/>
      </c>
      <c r="N832" s="72" t="str">
        <f>IF(C832="nie",VLOOKUP(B832,Zoznamy!$R$4:$Z$17,9, FALSE),"Vlož hodnotu emisií")</f>
        <v>Vlož hodnotu emisií</v>
      </c>
      <c r="O832" s="123" t="str">
        <f>IF(ISERROR(VLOOKUP($E832,Zoznamy!$T$4:$Y$44,5,FALSE)),"",VLOOKUP($E832,Zoznamy!$T$4:$Y$44,5,FALSE))</f>
        <v/>
      </c>
      <c r="P832" s="32" t="str">
        <f>IF(ISERROR(VLOOKUP($E832,Zoznamy!$T$4:$Y$44,6,FALSE)),"",VLOOKUP($E832,Zoznamy!$T$4:$Y$44,6,FALSE))</f>
        <v/>
      </c>
    </row>
    <row r="833" spans="1:16" x14ac:dyDescent="0.25">
      <c r="A833" s="12"/>
      <c r="B833" s="18" t="s">
        <v>1119</v>
      </c>
      <c r="C833" s="32" t="s">
        <v>1185</v>
      </c>
      <c r="D833" s="14" t="str">
        <f>IF(ISERROR(VLOOKUP($B833,Zoznamy!$R$4:$S$16,2,FALSE)),"",VLOOKUP($B833,Zoznamy!$R$4:$S$16,2,FALSE))</f>
        <v/>
      </c>
      <c r="E833" s="18" t="s">
        <v>1187</v>
      </c>
      <c r="F833" s="18" t="s">
        <v>1259</v>
      </c>
      <c r="G833" s="12" t="s">
        <v>1153</v>
      </c>
      <c r="H833" s="12" t="s">
        <v>1153</v>
      </c>
      <c r="I833" s="24"/>
      <c r="J833" s="24" t="s">
        <v>1156</v>
      </c>
      <c r="K833" s="77" t="str">
        <f>IF(ISERROR(VLOOKUP($B833&amp;" "&amp;$L833,Zoznamy!$AB$4:$AC$16,2,FALSE)),"",VLOOKUP($B833&amp;" "&amp;$L833,Zoznamy!$AB$4:$AC$16,2,FALSE))</f>
        <v/>
      </c>
      <c r="L833" s="24" t="str">
        <f>IF(ISERROR(VLOOKUP($J833,Zoznamy!$L$4:$M$7,2,FALSE)),"",VLOOKUP($J833,Zoznamy!$L$4:$M$7,2,FALSE))</f>
        <v/>
      </c>
      <c r="M833" s="24" t="str">
        <f t="shared" si="13"/>
        <v/>
      </c>
      <c r="N833" s="72" t="str">
        <f>IF(C833="nie",VLOOKUP(B833,Zoznamy!$R$4:$Z$17,9, FALSE),"Vlož hodnotu emisií")</f>
        <v>Vlož hodnotu emisií</v>
      </c>
      <c r="O833" s="123" t="str">
        <f>IF(ISERROR(VLOOKUP($E833,Zoznamy!$T$4:$Y$44,5,FALSE)),"",VLOOKUP($E833,Zoznamy!$T$4:$Y$44,5,FALSE))</f>
        <v/>
      </c>
      <c r="P833" s="32" t="str">
        <f>IF(ISERROR(VLOOKUP($E833,Zoznamy!$T$4:$Y$44,6,FALSE)),"",VLOOKUP($E833,Zoznamy!$T$4:$Y$44,6,FALSE))</f>
        <v/>
      </c>
    </row>
    <row r="834" spans="1:16" x14ac:dyDescent="0.25">
      <c r="A834" s="12"/>
      <c r="B834" s="18" t="s">
        <v>1119</v>
      </c>
      <c r="C834" s="32" t="s">
        <v>1185</v>
      </c>
      <c r="D834" s="14" t="str">
        <f>IF(ISERROR(VLOOKUP($B834,Zoznamy!$R$4:$S$16,2,FALSE)),"",VLOOKUP($B834,Zoznamy!$R$4:$S$16,2,FALSE))</f>
        <v/>
      </c>
      <c r="E834" s="18" t="s">
        <v>1187</v>
      </c>
      <c r="F834" s="18" t="s">
        <v>1259</v>
      </c>
      <c r="G834" s="12" t="s">
        <v>1153</v>
      </c>
      <c r="H834" s="12" t="s">
        <v>1153</v>
      </c>
      <c r="I834" s="24"/>
      <c r="J834" s="24" t="s">
        <v>1156</v>
      </c>
      <c r="K834" s="77" t="str">
        <f>IF(ISERROR(VLOOKUP($B834&amp;" "&amp;$L834,Zoznamy!$AB$4:$AC$16,2,FALSE)),"",VLOOKUP($B834&amp;" "&amp;$L834,Zoznamy!$AB$4:$AC$16,2,FALSE))</f>
        <v/>
      </c>
      <c r="L834" s="24" t="str">
        <f>IF(ISERROR(VLOOKUP($J834,Zoznamy!$L$4:$M$7,2,FALSE)),"",VLOOKUP($J834,Zoznamy!$L$4:$M$7,2,FALSE))</f>
        <v/>
      </c>
      <c r="M834" s="24" t="str">
        <f t="shared" si="13"/>
        <v/>
      </c>
      <c r="N834" s="72" t="str">
        <f>IF(C834="nie",VLOOKUP(B834,Zoznamy!$R$4:$Z$17,9, FALSE),"Vlož hodnotu emisií")</f>
        <v>Vlož hodnotu emisií</v>
      </c>
      <c r="O834" s="123" t="str">
        <f>IF(ISERROR(VLOOKUP($E834,Zoznamy!$T$4:$Y$44,5,FALSE)),"",VLOOKUP($E834,Zoznamy!$T$4:$Y$44,5,FALSE))</f>
        <v/>
      </c>
      <c r="P834" s="32" t="str">
        <f>IF(ISERROR(VLOOKUP($E834,Zoznamy!$T$4:$Y$44,6,FALSE)),"",VLOOKUP($E834,Zoznamy!$T$4:$Y$44,6,FALSE))</f>
        <v/>
      </c>
    </row>
    <row r="835" spans="1:16" x14ac:dyDescent="0.25">
      <c r="A835" s="12"/>
      <c r="B835" s="18" t="s">
        <v>1119</v>
      </c>
      <c r="C835" s="32" t="s">
        <v>1185</v>
      </c>
      <c r="D835" s="14" t="str">
        <f>IF(ISERROR(VLOOKUP($B835,Zoznamy!$R$4:$S$16,2,FALSE)),"",VLOOKUP($B835,Zoznamy!$R$4:$S$16,2,FALSE))</f>
        <v/>
      </c>
      <c r="E835" s="18" t="s">
        <v>1187</v>
      </c>
      <c r="F835" s="18" t="s">
        <v>1259</v>
      </c>
      <c r="G835" s="12" t="s">
        <v>1153</v>
      </c>
      <c r="H835" s="12" t="s">
        <v>1153</v>
      </c>
      <c r="I835" s="24"/>
      <c r="J835" s="24" t="s">
        <v>1156</v>
      </c>
      <c r="K835" s="77" t="str">
        <f>IF(ISERROR(VLOOKUP($B835&amp;" "&amp;$L835,Zoznamy!$AB$4:$AC$16,2,FALSE)),"",VLOOKUP($B835&amp;" "&amp;$L835,Zoznamy!$AB$4:$AC$16,2,FALSE))</f>
        <v/>
      </c>
      <c r="L835" s="24" t="str">
        <f>IF(ISERROR(VLOOKUP($J835,Zoznamy!$L$4:$M$7,2,FALSE)),"",VLOOKUP($J835,Zoznamy!$L$4:$M$7,2,FALSE))</f>
        <v/>
      </c>
      <c r="M835" s="24" t="str">
        <f t="shared" si="13"/>
        <v/>
      </c>
      <c r="N835" s="72" t="str">
        <f>IF(C835="nie",VLOOKUP(B835,Zoznamy!$R$4:$Z$17,9, FALSE),"Vlož hodnotu emisií")</f>
        <v>Vlož hodnotu emisií</v>
      </c>
      <c r="O835" s="123" t="str">
        <f>IF(ISERROR(VLOOKUP($E835,Zoznamy!$T$4:$Y$44,5,FALSE)),"",VLOOKUP($E835,Zoznamy!$T$4:$Y$44,5,FALSE))</f>
        <v/>
      </c>
      <c r="P835" s="32" t="str">
        <f>IF(ISERROR(VLOOKUP($E835,Zoznamy!$T$4:$Y$44,6,FALSE)),"",VLOOKUP($E835,Zoznamy!$T$4:$Y$44,6,FALSE))</f>
        <v/>
      </c>
    </row>
    <row r="836" spans="1:16" x14ac:dyDescent="0.25">
      <c r="A836" s="12"/>
      <c r="B836" s="18" t="s">
        <v>1119</v>
      </c>
      <c r="C836" s="32" t="s">
        <v>1185</v>
      </c>
      <c r="D836" s="14" t="str">
        <f>IF(ISERROR(VLOOKUP($B836,Zoznamy!$R$4:$S$16,2,FALSE)),"",VLOOKUP($B836,Zoznamy!$R$4:$S$16,2,FALSE))</f>
        <v/>
      </c>
      <c r="E836" s="18" t="s">
        <v>1187</v>
      </c>
      <c r="F836" s="18" t="s">
        <v>1259</v>
      </c>
      <c r="G836" s="12" t="s">
        <v>1153</v>
      </c>
      <c r="H836" s="12" t="s">
        <v>1153</v>
      </c>
      <c r="I836" s="24"/>
      <c r="J836" s="24" t="s">
        <v>1156</v>
      </c>
      <c r="K836" s="77" t="str">
        <f>IF(ISERROR(VLOOKUP($B836&amp;" "&amp;$L836,Zoznamy!$AB$4:$AC$16,2,FALSE)),"",VLOOKUP($B836&amp;" "&amp;$L836,Zoznamy!$AB$4:$AC$16,2,FALSE))</f>
        <v/>
      </c>
      <c r="L836" s="24" t="str">
        <f>IF(ISERROR(VLOOKUP($J836,Zoznamy!$L$4:$M$7,2,FALSE)),"",VLOOKUP($J836,Zoznamy!$L$4:$M$7,2,FALSE))</f>
        <v/>
      </c>
      <c r="M836" s="24" t="str">
        <f t="shared" si="13"/>
        <v/>
      </c>
      <c r="N836" s="72" t="str">
        <f>IF(C836="nie",VLOOKUP(B836,Zoznamy!$R$4:$Z$17,9, FALSE),"Vlož hodnotu emisií")</f>
        <v>Vlož hodnotu emisií</v>
      </c>
      <c r="O836" s="123" t="str">
        <f>IF(ISERROR(VLOOKUP($E836,Zoznamy!$T$4:$Y$44,5,FALSE)),"",VLOOKUP($E836,Zoznamy!$T$4:$Y$44,5,FALSE))</f>
        <v/>
      </c>
      <c r="P836" s="32" t="str">
        <f>IF(ISERROR(VLOOKUP($E836,Zoznamy!$T$4:$Y$44,6,FALSE)),"",VLOOKUP($E836,Zoznamy!$T$4:$Y$44,6,FALSE))</f>
        <v/>
      </c>
    </row>
    <row r="837" spans="1:16" x14ac:dyDescent="0.25">
      <c r="A837" s="12"/>
      <c r="B837" s="18" t="s">
        <v>1119</v>
      </c>
      <c r="C837" s="32" t="s">
        <v>1185</v>
      </c>
      <c r="D837" s="14" t="str">
        <f>IF(ISERROR(VLOOKUP($B837,Zoznamy!$R$4:$S$16,2,FALSE)),"",VLOOKUP($B837,Zoznamy!$R$4:$S$16,2,FALSE))</f>
        <v/>
      </c>
      <c r="E837" s="18" t="s">
        <v>1187</v>
      </c>
      <c r="F837" s="18" t="s">
        <v>1259</v>
      </c>
      <c r="G837" s="12" t="s">
        <v>1153</v>
      </c>
      <c r="H837" s="12" t="s">
        <v>1153</v>
      </c>
      <c r="I837" s="24"/>
      <c r="J837" s="24" t="s">
        <v>1156</v>
      </c>
      <c r="K837" s="77" t="str">
        <f>IF(ISERROR(VLOOKUP($B837&amp;" "&amp;$L837,Zoznamy!$AB$4:$AC$16,2,FALSE)),"",VLOOKUP($B837&amp;" "&amp;$L837,Zoznamy!$AB$4:$AC$16,2,FALSE))</f>
        <v/>
      </c>
      <c r="L837" s="24" t="str">
        <f>IF(ISERROR(VLOOKUP($J837,Zoznamy!$L$4:$M$7,2,FALSE)),"",VLOOKUP($J837,Zoznamy!$L$4:$M$7,2,FALSE))</f>
        <v/>
      </c>
      <c r="M837" s="24" t="str">
        <f t="shared" si="13"/>
        <v/>
      </c>
      <c r="N837" s="72" t="str">
        <f>IF(C837="nie",VLOOKUP(B837,Zoznamy!$R$4:$Z$17,9, FALSE),"Vlož hodnotu emisií")</f>
        <v>Vlož hodnotu emisií</v>
      </c>
      <c r="O837" s="123" t="str">
        <f>IF(ISERROR(VLOOKUP($E837,Zoznamy!$T$4:$Y$44,5,FALSE)),"",VLOOKUP($E837,Zoznamy!$T$4:$Y$44,5,FALSE))</f>
        <v/>
      </c>
      <c r="P837" s="32" t="str">
        <f>IF(ISERROR(VLOOKUP($E837,Zoznamy!$T$4:$Y$44,6,FALSE)),"",VLOOKUP($E837,Zoznamy!$T$4:$Y$44,6,FALSE))</f>
        <v/>
      </c>
    </row>
    <row r="838" spans="1:16" x14ac:dyDescent="0.25">
      <c r="A838" s="12"/>
      <c r="B838" s="18" t="s">
        <v>1119</v>
      </c>
      <c r="C838" s="32" t="s">
        <v>1185</v>
      </c>
      <c r="D838" s="14" t="str">
        <f>IF(ISERROR(VLOOKUP($B838,Zoznamy!$R$4:$S$16,2,FALSE)),"",VLOOKUP($B838,Zoznamy!$R$4:$S$16,2,FALSE))</f>
        <v/>
      </c>
      <c r="E838" s="18" t="s">
        <v>1187</v>
      </c>
      <c r="F838" s="18" t="s">
        <v>1259</v>
      </c>
      <c r="G838" s="12" t="s">
        <v>1153</v>
      </c>
      <c r="H838" s="12" t="s">
        <v>1153</v>
      </c>
      <c r="I838" s="24"/>
      <c r="J838" s="24" t="s">
        <v>1156</v>
      </c>
      <c r="K838" s="77" t="str">
        <f>IF(ISERROR(VLOOKUP($B838&amp;" "&amp;$L838,Zoznamy!$AB$4:$AC$16,2,FALSE)),"",VLOOKUP($B838&amp;" "&amp;$L838,Zoznamy!$AB$4:$AC$16,2,FALSE))</f>
        <v/>
      </c>
      <c r="L838" s="24" t="str">
        <f>IF(ISERROR(VLOOKUP($J838,Zoznamy!$L$4:$M$7,2,FALSE)),"",VLOOKUP($J838,Zoznamy!$L$4:$M$7,2,FALSE))</f>
        <v/>
      </c>
      <c r="M838" s="24" t="str">
        <f t="shared" si="13"/>
        <v/>
      </c>
      <c r="N838" s="72" t="str">
        <f>IF(C838="nie",VLOOKUP(B838,Zoznamy!$R$4:$Z$17,9, FALSE),"Vlož hodnotu emisií")</f>
        <v>Vlož hodnotu emisií</v>
      </c>
      <c r="O838" s="123" t="str">
        <f>IF(ISERROR(VLOOKUP($E838,Zoznamy!$T$4:$Y$44,5,FALSE)),"",VLOOKUP($E838,Zoznamy!$T$4:$Y$44,5,FALSE))</f>
        <v/>
      </c>
      <c r="P838" s="32" t="str">
        <f>IF(ISERROR(VLOOKUP($E838,Zoznamy!$T$4:$Y$44,6,FALSE)),"",VLOOKUP($E838,Zoznamy!$T$4:$Y$44,6,FALSE))</f>
        <v/>
      </c>
    </row>
    <row r="839" spans="1:16" x14ac:dyDescent="0.25">
      <c r="A839" s="12"/>
      <c r="B839" s="18" t="s">
        <v>1119</v>
      </c>
      <c r="C839" s="32" t="s">
        <v>1185</v>
      </c>
      <c r="D839" s="14" t="str">
        <f>IF(ISERROR(VLOOKUP($B839,Zoznamy!$R$4:$S$16,2,FALSE)),"",VLOOKUP($B839,Zoznamy!$R$4:$S$16,2,FALSE))</f>
        <v/>
      </c>
      <c r="E839" s="18" t="s">
        <v>1187</v>
      </c>
      <c r="F839" s="18" t="s">
        <v>1259</v>
      </c>
      <c r="G839" s="12" t="s">
        <v>1153</v>
      </c>
      <c r="H839" s="12" t="s">
        <v>1153</v>
      </c>
      <c r="I839" s="24"/>
      <c r="J839" s="24" t="s">
        <v>1156</v>
      </c>
      <c r="K839" s="77" t="str">
        <f>IF(ISERROR(VLOOKUP($B839&amp;" "&amp;$L839,Zoznamy!$AB$4:$AC$16,2,FALSE)),"",VLOOKUP($B839&amp;" "&amp;$L839,Zoznamy!$AB$4:$AC$16,2,FALSE))</f>
        <v/>
      </c>
      <c r="L839" s="24" t="str">
        <f>IF(ISERROR(VLOOKUP($J839,Zoznamy!$L$4:$M$7,2,FALSE)),"",VLOOKUP($J839,Zoznamy!$L$4:$M$7,2,FALSE))</f>
        <v/>
      </c>
      <c r="M839" s="24" t="str">
        <f t="shared" si="13"/>
        <v/>
      </c>
      <c r="N839" s="72" t="str">
        <f>IF(C839="nie",VLOOKUP(B839,Zoznamy!$R$4:$Z$17,9, FALSE),"Vlož hodnotu emisií")</f>
        <v>Vlož hodnotu emisií</v>
      </c>
      <c r="O839" s="123" t="str">
        <f>IF(ISERROR(VLOOKUP($E839,Zoznamy!$T$4:$Y$44,5,FALSE)),"",VLOOKUP($E839,Zoznamy!$T$4:$Y$44,5,FALSE))</f>
        <v/>
      </c>
      <c r="P839" s="32" t="str">
        <f>IF(ISERROR(VLOOKUP($E839,Zoznamy!$T$4:$Y$44,6,FALSE)),"",VLOOKUP($E839,Zoznamy!$T$4:$Y$44,6,FALSE))</f>
        <v/>
      </c>
    </row>
    <row r="840" spans="1:16" x14ac:dyDescent="0.25">
      <c r="A840" s="12"/>
      <c r="B840" s="18" t="s">
        <v>1119</v>
      </c>
      <c r="C840" s="32" t="s">
        <v>1185</v>
      </c>
      <c r="D840" s="14" t="str">
        <f>IF(ISERROR(VLOOKUP($B840,Zoznamy!$R$4:$S$16,2,FALSE)),"",VLOOKUP($B840,Zoznamy!$R$4:$S$16,2,FALSE))</f>
        <v/>
      </c>
      <c r="E840" s="18" t="s">
        <v>1187</v>
      </c>
      <c r="F840" s="18" t="s">
        <v>1259</v>
      </c>
      <c r="G840" s="12" t="s">
        <v>1153</v>
      </c>
      <c r="H840" s="12" t="s">
        <v>1153</v>
      </c>
      <c r="I840" s="24"/>
      <c r="J840" s="24" t="s">
        <v>1156</v>
      </c>
      <c r="K840" s="77" t="str">
        <f>IF(ISERROR(VLOOKUP($B840&amp;" "&amp;$L840,Zoznamy!$AB$4:$AC$16,2,FALSE)),"",VLOOKUP($B840&amp;" "&amp;$L840,Zoznamy!$AB$4:$AC$16,2,FALSE))</f>
        <v/>
      </c>
      <c r="L840" s="24" t="str">
        <f>IF(ISERROR(VLOOKUP($J840,Zoznamy!$L$4:$M$7,2,FALSE)),"",VLOOKUP($J840,Zoznamy!$L$4:$M$7,2,FALSE))</f>
        <v/>
      </c>
      <c r="M840" s="24" t="str">
        <f t="shared" si="13"/>
        <v/>
      </c>
      <c r="N840" s="72" t="str">
        <f>IF(C840="nie",VLOOKUP(B840,Zoznamy!$R$4:$Z$17,9, FALSE),"Vlož hodnotu emisií")</f>
        <v>Vlož hodnotu emisií</v>
      </c>
      <c r="O840" s="123" t="str">
        <f>IF(ISERROR(VLOOKUP($E840,Zoznamy!$T$4:$Y$44,5,FALSE)),"",VLOOKUP($E840,Zoznamy!$T$4:$Y$44,5,FALSE))</f>
        <v/>
      </c>
      <c r="P840" s="32" t="str">
        <f>IF(ISERROR(VLOOKUP($E840,Zoznamy!$T$4:$Y$44,6,FALSE)),"",VLOOKUP($E840,Zoznamy!$T$4:$Y$44,6,FALSE))</f>
        <v/>
      </c>
    </row>
    <row r="841" spans="1:16" x14ac:dyDescent="0.25">
      <c r="A841" s="12"/>
      <c r="B841" s="18" t="s">
        <v>1119</v>
      </c>
      <c r="C841" s="32" t="s">
        <v>1185</v>
      </c>
      <c r="D841" s="14" t="str">
        <f>IF(ISERROR(VLOOKUP($B841,Zoznamy!$R$4:$S$16,2,FALSE)),"",VLOOKUP($B841,Zoznamy!$R$4:$S$16,2,FALSE))</f>
        <v/>
      </c>
      <c r="E841" s="18" t="s">
        <v>1187</v>
      </c>
      <c r="F841" s="18" t="s">
        <v>1259</v>
      </c>
      <c r="G841" s="12" t="s">
        <v>1153</v>
      </c>
      <c r="H841" s="12" t="s">
        <v>1153</v>
      </c>
      <c r="I841" s="24"/>
      <c r="J841" s="24" t="s">
        <v>1156</v>
      </c>
      <c r="K841" s="77" t="str">
        <f>IF(ISERROR(VLOOKUP($B841&amp;" "&amp;$L841,Zoznamy!$AB$4:$AC$16,2,FALSE)),"",VLOOKUP($B841&amp;" "&amp;$L841,Zoznamy!$AB$4:$AC$16,2,FALSE))</f>
        <v/>
      </c>
      <c r="L841" s="24" t="str">
        <f>IF(ISERROR(VLOOKUP($J841,Zoznamy!$L$4:$M$7,2,FALSE)),"",VLOOKUP($J841,Zoznamy!$L$4:$M$7,2,FALSE))</f>
        <v/>
      </c>
      <c r="M841" s="24" t="str">
        <f t="shared" ref="M841:M904" si="14">IF(ISERROR(I841*K841),"",I841*K841)</f>
        <v/>
      </c>
      <c r="N841" s="72" t="str">
        <f>IF(C841="nie",VLOOKUP(B841,Zoznamy!$R$4:$Z$17,9, FALSE),"Vlož hodnotu emisií")</f>
        <v>Vlož hodnotu emisií</v>
      </c>
      <c r="O841" s="123" t="str">
        <f>IF(ISERROR(VLOOKUP($E841,Zoznamy!$T$4:$Y$44,5,FALSE)),"",VLOOKUP($E841,Zoznamy!$T$4:$Y$44,5,FALSE))</f>
        <v/>
      </c>
      <c r="P841" s="32" t="str">
        <f>IF(ISERROR(VLOOKUP($E841,Zoznamy!$T$4:$Y$44,6,FALSE)),"",VLOOKUP($E841,Zoznamy!$T$4:$Y$44,6,FALSE))</f>
        <v/>
      </c>
    </row>
    <row r="842" spans="1:16" x14ac:dyDescent="0.25">
      <c r="A842" s="12"/>
      <c r="B842" s="18" t="s">
        <v>1119</v>
      </c>
      <c r="C842" s="32" t="s">
        <v>1185</v>
      </c>
      <c r="D842" s="14" t="str">
        <f>IF(ISERROR(VLOOKUP($B842,Zoznamy!$R$4:$S$16,2,FALSE)),"",VLOOKUP($B842,Zoznamy!$R$4:$S$16,2,FALSE))</f>
        <v/>
      </c>
      <c r="E842" s="18" t="s">
        <v>1187</v>
      </c>
      <c r="F842" s="18" t="s">
        <v>1259</v>
      </c>
      <c r="G842" s="12" t="s">
        <v>1153</v>
      </c>
      <c r="H842" s="12" t="s">
        <v>1153</v>
      </c>
      <c r="I842" s="24"/>
      <c r="J842" s="24" t="s">
        <v>1156</v>
      </c>
      <c r="K842" s="77" t="str">
        <f>IF(ISERROR(VLOOKUP($B842&amp;" "&amp;$L842,Zoznamy!$AB$4:$AC$16,2,FALSE)),"",VLOOKUP($B842&amp;" "&amp;$L842,Zoznamy!$AB$4:$AC$16,2,FALSE))</f>
        <v/>
      </c>
      <c r="L842" s="24" t="str">
        <f>IF(ISERROR(VLOOKUP($J842,Zoznamy!$L$4:$M$7,2,FALSE)),"",VLOOKUP($J842,Zoznamy!$L$4:$M$7,2,FALSE))</f>
        <v/>
      </c>
      <c r="M842" s="24" t="str">
        <f t="shared" si="14"/>
        <v/>
      </c>
      <c r="N842" s="72" t="str">
        <f>IF(C842="nie",VLOOKUP(B842,Zoznamy!$R$4:$Z$17,9, FALSE),"Vlož hodnotu emisií")</f>
        <v>Vlož hodnotu emisií</v>
      </c>
      <c r="O842" s="123" t="str">
        <f>IF(ISERROR(VLOOKUP($E842,Zoznamy!$T$4:$Y$44,5,FALSE)),"",VLOOKUP($E842,Zoznamy!$T$4:$Y$44,5,FALSE))</f>
        <v/>
      </c>
      <c r="P842" s="32" t="str">
        <f>IF(ISERROR(VLOOKUP($E842,Zoznamy!$T$4:$Y$44,6,FALSE)),"",VLOOKUP($E842,Zoznamy!$T$4:$Y$44,6,FALSE))</f>
        <v/>
      </c>
    </row>
    <row r="843" spans="1:16" x14ac:dyDescent="0.25">
      <c r="A843" s="12"/>
      <c r="B843" s="18" t="s">
        <v>1119</v>
      </c>
      <c r="C843" s="32" t="s">
        <v>1185</v>
      </c>
      <c r="D843" s="14" t="str">
        <f>IF(ISERROR(VLOOKUP($B843,Zoznamy!$R$4:$S$16,2,FALSE)),"",VLOOKUP($B843,Zoznamy!$R$4:$S$16,2,FALSE))</f>
        <v/>
      </c>
      <c r="E843" s="18" t="s">
        <v>1187</v>
      </c>
      <c r="F843" s="18" t="s">
        <v>1259</v>
      </c>
      <c r="G843" s="12" t="s">
        <v>1153</v>
      </c>
      <c r="H843" s="12" t="s">
        <v>1153</v>
      </c>
      <c r="I843" s="24"/>
      <c r="J843" s="24" t="s">
        <v>1156</v>
      </c>
      <c r="K843" s="77" t="str">
        <f>IF(ISERROR(VLOOKUP($B843&amp;" "&amp;$L843,Zoznamy!$AB$4:$AC$16,2,FALSE)),"",VLOOKUP($B843&amp;" "&amp;$L843,Zoznamy!$AB$4:$AC$16,2,FALSE))</f>
        <v/>
      </c>
      <c r="L843" s="24" t="str">
        <f>IF(ISERROR(VLOOKUP($J843,Zoznamy!$L$4:$M$7,2,FALSE)),"",VLOOKUP($J843,Zoznamy!$L$4:$M$7,2,FALSE))</f>
        <v/>
      </c>
      <c r="M843" s="24" t="str">
        <f t="shared" si="14"/>
        <v/>
      </c>
      <c r="N843" s="72" t="str">
        <f>IF(C843="nie",VLOOKUP(B843,Zoznamy!$R$4:$Z$17,9, FALSE),"Vlož hodnotu emisií")</f>
        <v>Vlož hodnotu emisií</v>
      </c>
      <c r="O843" s="123" t="str">
        <f>IF(ISERROR(VLOOKUP($E843,Zoznamy!$T$4:$Y$44,5,FALSE)),"",VLOOKUP($E843,Zoznamy!$T$4:$Y$44,5,FALSE))</f>
        <v/>
      </c>
      <c r="P843" s="32" t="str">
        <f>IF(ISERROR(VLOOKUP($E843,Zoznamy!$T$4:$Y$44,6,FALSE)),"",VLOOKUP($E843,Zoznamy!$T$4:$Y$44,6,FALSE))</f>
        <v/>
      </c>
    </row>
    <row r="844" spans="1:16" x14ac:dyDescent="0.25">
      <c r="A844" s="12"/>
      <c r="B844" s="18" t="s">
        <v>1119</v>
      </c>
      <c r="C844" s="32" t="s">
        <v>1185</v>
      </c>
      <c r="D844" s="14" t="str">
        <f>IF(ISERROR(VLOOKUP($B844,Zoznamy!$R$4:$S$16,2,FALSE)),"",VLOOKUP($B844,Zoznamy!$R$4:$S$16,2,FALSE))</f>
        <v/>
      </c>
      <c r="E844" s="18" t="s">
        <v>1187</v>
      </c>
      <c r="F844" s="18" t="s">
        <v>1259</v>
      </c>
      <c r="G844" s="12" t="s">
        <v>1153</v>
      </c>
      <c r="H844" s="12" t="s">
        <v>1153</v>
      </c>
      <c r="I844" s="24"/>
      <c r="J844" s="24" t="s">
        <v>1156</v>
      </c>
      <c r="K844" s="77" t="str">
        <f>IF(ISERROR(VLOOKUP($B844&amp;" "&amp;$L844,Zoznamy!$AB$4:$AC$16,2,FALSE)),"",VLOOKUP($B844&amp;" "&amp;$L844,Zoznamy!$AB$4:$AC$16,2,FALSE))</f>
        <v/>
      </c>
      <c r="L844" s="24" t="str">
        <f>IF(ISERROR(VLOOKUP($J844,Zoznamy!$L$4:$M$7,2,FALSE)),"",VLOOKUP($J844,Zoznamy!$L$4:$M$7,2,FALSE))</f>
        <v/>
      </c>
      <c r="M844" s="24" t="str">
        <f t="shared" si="14"/>
        <v/>
      </c>
      <c r="N844" s="72" t="str">
        <f>IF(C844="nie",VLOOKUP(B844,Zoznamy!$R$4:$Z$17,9, FALSE),"Vlož hodnotu emisií")</f>
        <v>Vlož hodnotu emisií</v>
      </c>
      <c r="O844" s="123" t="str">
        <f>IF(ISERROR(VLOOKUP($E844,Zoznamy!$T$4:$Y$44,5,FALSE)),"",VLOOKUP($E844,Zoznamy!$T$4:$Y$44,5,FALSE))</f>
        <v/>
      </c>
      <c r="P844" s="32" t="str">
        <f>IF(ISERROR(VLOOKUP($E844,Zoznamy!$T$4:$Y$44,6,FALSE)),"",VLOOKUP($E844,Zoznamy!$T$4:$Y$44,6,FALSE))</f>
        <v/>
      </c>
    </row>
    <row r="845" spans="1:16" x14ac:dyDescent="0.25">
      <c r="A845" s="12"/>
      <c r="B845" s="18" t="s">
        <v>1119</v>
      </c>
      <c r="C845" s="32" t="s">
        <v>1185</v>
      </c>
      <c r="D845" s="14" t="str">
        <f>IF(ISERROR(VLOOKUP($B845,Zoznamy!$R$4:$S$16,2,FALSE)),"",VLOOKUP($B845,Zoznamy!$R$4:$S$16,2,FALSE))</f>
        <v/>
      </c>
      <c r="E845" s="18" t="s">
        <v>1187</v>
      </c>
      <c r="F845" s="18" t="s">
        <v>1259</v>
      </c>
      <c r="G845" s="12" t="s">
        <v>1153</v>
      </c>
      <c r="H845" s="12" t="s">
        <v>1153</v>
      </c>
      <c r="I845" s="24"/>
      <c r="J845" s="24" t="s">
        <v>1156</v>
      </c>
      <c r="K845" s="77" t="str">
        <f>IF(ISERROR(VLOOKUP($B845&amp;" "&amp;$L845,Zoznamy!$AB$4:$AC$16,2,FALSE)),"",VLOOKUP($B845&amp;" "&amp;$L845,Zoznamy!$AB$4:$AC$16,2,FALSE))</f>
        <v/>
      </c>
      <c r="L845" s="24" t="str">
        <f>IF(ISERROR(VLOOKUP($J845,Zoznamy!$L$4:$M$7,2,FALSE)),"",VLOOKUP($J845,Zoznamy!$L$4:$M$7,2,FALSE))</f>
        <v/>
      </c>
      <c r="M845" s="24" t="str">
        <f t="shared" si="14"/>
        <v/>
      </c>
      <c r="N845" s="72" t="str">
        <f>IF(C845="nie",VLOOKUP(B845,Zoznamy!$R$4:$Z$17,9, FALSE),"Vlož hodnotu emisií")</f>
        <v>Vlož hodnotu emisií</v>
      </c>
      <c r="O845" s="123" t="str">
        <f>IF(ISERROR(VLOOKUP($E845,Zoznamy!$T$4:$Y$44,5,FALSE)),"",VLOOKUP($E845,Zoznamy!$T$4:$Y$44,5,FALSE))</f>
        <v/>
      </c>
      <c r="P845" s="32" t="str">
        <f>IF(ISERROR(VLOOKUP($E845,Zoznamy!$T$4:$Y$44,6,FALSE)),"",VLOOKUP($E845,Zoznamy!$T$4:$Y$44,6,FALSE))</f>
        <v/>
      </c>
    </row>
    <row r="846" spans="1:16" x14ac:dyDescent="0.25">
      <c r="A846" s="12"/>
      <c r="B846" s="18" t="s">
        <v>1119</v>
      </c>
      <c r="C846" s="32" t="s">
        <v>1185</v>
      </c>
      <c r="D846" s="14" t="str">
        <f>IF(ISERROR(VLOOKUP($B846,Zoznamy!$R$4:$S$16,2,FALSE)),"",VLOOKUP($B846,Zoznamy!$R$4:$S$16,2,FALSE))</f>
        <v/>
      </c>
      <c r="E846" s="18" t="s">
        <v>1187</v>
      </c>
      <c r="F846" s="18" t="s">
        <v>1259</v>
      </c>
      <c r="G846" s="12" t="s">
        <v>1153</v>
      </c>
      <c r="H846" s="12" t="s">
        <v>1153</v>
      </c>
      <c r="I846" s="24"/>
      <c r="J846" s="24" t="s">
        <v>1156</v>
      </c>
      <c r="K846" s="77" t="str">
        <f>IF(ISERROR(VLOOKUP($B846&amp;" "&amp;$L846,Zoznamy!$AB$4:$AC$16,2,FALSE)),"",VLOOKUP($B846&amp;" "&amp;$L846,Zoznamy!$AB$4:$AC$16,2,FALSE))</f>
        <v/>
      </c>
      <c r="L846" s="24" t="str">
        <f>IF(ISERROR(VLOOKUP($J846,Zoznamy!$L$4:$M$7,2,FALSE)),"",VLOOKUP($J846,Zoznamy!$L$4:$M$7,2,FALSE))</f>
        <v/>
      </c>
      <c r="M846" s="24" t="str">
        <f t="shared" si="14"/>
        <v/>
      </c>
      <c r="N846" s="72" t="str">
        <f>IF(C846="nie",VLOOKUP(B846,Zoznamy!$R$4:$Z$17,9, FALSE),"Vlož hodnotu emisií")</f>
        <v>Vlož hodnotu emisií</v>
      </c>
      <c r="O846" s="123" t="str">
        <f>IF(ISERROR(VLOOKUP($E846,Zoznamy!$T$4:$Y$44,5,FALSE)),"",VLOOKUP($E846,Zoznamy!$T$4:$Y$44,5,FALSE))</f>
        <v/>
      </c>
      <c r="P846" s="32" t="str">
        <f>IF(ISERROR(VLOOKUP($E846,Zoznamy!$T$4:$Y$44,6,FALSE)),"",VLOOKUP($E846,Zoznamy!$T$4:$Y$44,6,FALSE))</f>
        <v/>
      </c>
    </row>
    <row r="847" spans="1:16" x14ac:dyDescent="0.25">
      <c r="A847" s="12"/>
      <c r="B847" s="18" t="s">
        <v>1119</v>
      </c>
      <c r="C847" s="32" t="s">
        <v>1185</v>
      </c>
      <c r="D847" s="14" t="str">
        <f>IF(ISERROR(VLOOKUP($B847,Zoznamy!$R$4:$S$16,2,FALSE)),"",VLOOKUP($B847,Zoznamy!$R$4:$S$16,2,FALSE))</f>
        <v/>
      </c>
      <c r="E847" s="18" t="s">
        <v>1187</v>
      </c>
      <c r="F847" s="18" t="s">
        <v>1259</v>
      </c>
      <c r="G847" s="12" t="s">
        <v>1153</v>
      </c>
      <c r="H847" s="12" t="s">
        <v>1153</v>
      </c>
      <c r="I847" s="24"/>
      <c r="J847" s="24" t="s">
        <v>1156</v>
      </c>
      <c r="K847" s="77" t="str">
        <f>IF(ISERROR(VLOOKUP($B847&amp;" "&amp;$L847,Zoznamy!$AB$4:$AC$16,2,FALSE)),"",VLOOKUP($B847&amp;" "&amp;$L847,Zoznamy!$AB$4:$AC$16,2,FALSE))</f>
        <v/>
      </c>
      <c r="L847" s="24" t="str">
        <f>IF(ISERROR(VLOOKUP($J847,Zoznamy!$L$4:$M$7,2,FALSE)),"",VLOOKUP($J847,Zoznamy!$L$4:$M$7,2,FALSE))</f>
        <v/>
      </c>
      <c r="M847" s="24" t="str">
        <f t="shared" si="14"/>
        <v/>
      </c>
      <c r="N847" s="72" t="str">
        <f>IF(C847="nie",VLOOKUP(B847,Zoznamy!$R$4:$Z$17,9, FALSE),"Vlož hodnotu emisií")</f>
        <v>Vlož hodnotu emisií</v>
      </c>
      <c r="O847" s="123" t="str">
        <f>IF(ISERROR(VLOOKUP($E847,Zoznamy!$T$4:$Y$44,5,FALSE)),"",VLOOKUP($E847,Zoznamy!$T$4:$Y$44,5,FALSE))</f>
        <v/>
      </c>
      <c r="P847" s="32" t="str">
        <f>IF(ISERROR(VLOOKUP($E847,Zoznamy!$T$4:$Y$44,6,FALSE)),"",VLOOKUP($E847,Zoznamy!$T$4:$Y$44,6,FALSE))</f>
        <v/>
      </c>
    </row>
    <row r="848" spans="1:16" x14ac:dyDescent="0.25">
      <c r="A848" s="12"/>
      <c r="B848" s="18" t="s">
        <v>1119</v>
      </c>
      <c r="C848" s="32" t="s">
        <v>1185</v>
      </c>
      <c r="D848" s="14" t="str">
        <f>IF(ISERROR(VLOOKUP($B848,Zoznamy!$R$4:$S$16,2,FALSE)),"",VLOOKUP($B848,Zoznamy!$R$4:$S$16,2,FALSE))</f>
        <v/>
      </c>
      <c r="E848" s="18" t="s">
        <v>1187</v>
      </c>
      <c r="F848" s="18" t="s">
        <v>1259</v>
      </c>
      <c r="G848" s="12" t="s">
        <v>1153</v>
      </c>
      <c r="H848" s="12" t="s">
        <v>1153</v>
      </c>
      <c r="I848" s="24"/>
      <c r="J848" s="24" t="s">
        <v>1156</v>
      </c>
      <c r="K848" s="77" t="str">
        <f>IF(ISERROR(VLOOKUP($B848&amp;" "&amp;$L848,Zoznamy!$AB$4:$AC$16,2,FALSE)),"",VLOOKUP($B848&amp;" "&amp;$L848,Zoznamy!$AB$4:$AC$16,2,FALSE))</f>
        <v/>
      </c>
      <c r="L848" s="24" t="str">
        <f>IF(ISERROR(VLOOKUP($J848,Zoznamy!$L$4:$M$7,2,FALSE)),"",VLOOKUP($J848,Zoznamy!$L$4:$M$7,2,FALSE))</f>
        <v/>
      </c>
      <c r="M848" s="24" t="str">
        <f t="shared" si="14"/>
        <v/>
      </c>
      <c r="N848" s="72" t="str">
        <f>IF(C848="nie",VLOOKUP(B848,Zoznamy!$R$4:$Z$17,9, FALSE),"Vlož hodnotu emisií")</f>
        <v>Vlož hodnotu emisií</v>
      </c>
      <c r="O848" s="123" t="str">
        <f>IF(ISERROR(VLOOKUP($E848,Zoznamy!$T$4:$Y$44,5,FALSE)),"",VLOOKUP($E848,Zoznamy!$T$4:$Y$44,5,FALSE))</f>
        <v/>
      </c>
      <c r="P848" s="32" t="str">
        <f>IF(ISERROR(VLOOKUP($E848,Zoznamy!$T$4:$Y$44,6,FALSE)),"",VLOOKUP($E848,Zoznamy!$T$4:$Y$44,6,FALSE))</f>
        <v/>
      </c>
    </row>
    <row r="849" spans="1:16" x14ac:dyDescent="0.25">
      <c r="A849" s="12"/>
      <c r="B849" s="18" t="s">
        <v>1119</v>
      </c>
      <c r="C849" s="32" t="s">
        <v>1185</v>
      </c>
      <c r="D849" s="14" t="str">
        <f>IF(ISERROR(VLOOKUP($B849,Zoznamy!$R$4:$S$16,2,FALSE)),"",VLOOKUP($B849,Zoznamy!$R$4:$S$16,2,FALSE))</f>
        <v/>
      </c>
      <c r="E849" s="18" t="s">
        <v>1187</v>
      </c>
      <c r="F849" s="18" t="s">
        <v>1259</v>
      </c>
      <c r="G849" s="12" t="s">
        <v>1153</v>
      </c>
      <c r="H849" s="12" t="s">
        <v>1153</v>
      </c>
      <c r="I849" s="24"/>
      <c r="J849" s="24" t="s">
        <v>1156</v>
      </c>
      <c r="K849" s="77" t="str">
        <f>IF(ISERROR(VLOOKUP($B849&amp;" "&amp;$L849,Zoznamy!$AB$4:$AC$16,2,FALSE)),"",VLOOKUP($B849&amp;" "&amp;$L849,Zoznamy!$AB$4:$AC$16,2,FALSE))</f>
        <v/>
      </c>
      <c r="L849" s="24" t="str">
        <f>IF(ISERROR(VLOOKUP($J849,Zoznamy!$L$4:$M$7,2,FALSE)),"",VLOOKUP($J849,Zoznamy!$L$4:$M$7,2,FALSE))</f>
        <v/>
      </c>
      <c r="M849" s="24" t="str">
        <f t="shared" si="14"/>
        <v/>
      </c>
      <c r="N849" s="72" t="str">
        <f>IF(C849="nie",VLOOKUP(B849,Zoznamy!$R$4:$Z$17,9, FALSE),"Vlož hodnotu emisií")</f>
        <v>Vlož hodnotu emisií</v>
      </c>
      <c r="O849" s="123" t="str">
        <f>IF(ISERROR(VLOOKUP($E849,Zoznamy!$T$4:$Y$44,5,FALSE)),"",VLOOKUP($E849,Zoznamy!$T$4:$Y$44,5,FALSE))</f>
        <v/>
      </c>
      <c r="P849" s="32" t="str">
        <f>IF(ISERROR(VLOOKUP($E849,Zoznamy!$T$4:$Y$44,6,FALSE)),"",VLOOKUP($E849,Zoznamy!$T$4:$Y$44,6,FALSE))</f>
        <v/>
      </c>
    </row>
    <row r="850" spans="1:16" x14ac:dyDescent="0.25">
      <c r="A850" s="12"/>
      <c r="B850" s="18" t="s">
        <v>1119</v>
      </c>
      <c r="C850" s="32" t="s">
        <v>1185</v>
      </c>
      <c r="D850" s="14" t="str">
        <f>IF(ISERROR(VLOOKUP($B850,Zoznamy!$R$4:$S$16,2,FALSE)),"",VLOOKUP($B850,Zoznamy!$R$4:$S$16,2,FALSE))</f>
        <v/>
      </c>
      <c r="E850" s="18" t="s">
        <v>1187</v>
      </c>
      <c r="F850" s="18" t="s">
        <v>1259</v>
      </c>
      <c r="G850" s="12" t="s">
        <v>1153</v>
      </c>
      <c r="H850" s="12" t="s">
        <v>1153</v>
      </c>
      <c r="I850" s="24"/>
      <c r="J850" s="24" t="s">
        <v>1156</v>
      </c>
      <c r="K850" s="77" t="str">
        <f>IF(ISERROR(VLOOKUP($B850&amp;" "&amp;$L850,Zoznamy!$AB$4:$AC$16,2,FALSE)),"",VLOOKUP($B850&amp;" "&amp;$L850,Zoznamy!$AB$4:$AC$16,2,FALSE))</f>
        <v/>
      </c>
      <c r="L850" s="24" t="str">
        <f>IF(ISERROR(VLOOKUP($J850,Zoznamy!$L$4:$M$7,2,FALSE)),"",VLOOKUP($J850,Zoznamy!$L$4:$M$7,2,FALSE))</f>
        <v/>
      </c>
      <c r="M850" s="24" t="str">
        <f t="shared" si="14"/>
        <v/>
      </c>
      <c r="N850" s="72" t="str">
        <f>IF(C850="nie",VLOOKUP(B850,Zoznamy!$R$4:$Z$17,9, FALSE),"Vlož hodnotu emisií")</f>
        <v>Vlož hodnotu emisií</v>
      </c>
      <c r="O850" s="123" t="str">
        <f>IF(ISERROR(VLOOKUP($E850,Zoznamy!$T$4:$Y$44,5,FALSE)),"",VLOOKUP($E850,Zoznamy!$T$4:$Y$44,5,FALSE))</f>
        <v/>
      </c>
      <c r="P850" s="32" t="str">
        <f>IF(ISERROR(VLOOKUP($E850,Zoznamy!$T$4:$Y$44,6,FALSE)),"",VLOOKUP($E850,Zoznamy!$T$4:$Y$44,6,FALSE))</f>
        <v/>
      </c>
    </row>
    <row r="851" spans="1:16" x14ac:dyDescent="0.25">
      <c r="A851" s="12"/>
      <c r="B851" s="18" t="s">
        <v>1119</v>
      </c>
      <c r="C851" s="32" t="s">
        <v>1185</v>
      </c>
      <c r="D851" s="14" t="str">
        <f>IF(ISERROR(VLOOKUP($B851,Zoznamy!$R$4:$S$16,2,FALSE)),"",VLOOKUP($B851,Zoznamy!$R$4:$S$16,2,FALSE))</f>
        <v/>
      </c>
      <c r="E851" s="18" t="s">
        <v>1187</v>
      </c>
      <c r="F851" s="18" t="s">
        <v>1259</v>
      </c>
      <c r="G851" s="12" t="s">
        <v>1153</v>
      </c>
      <c r="H851" s="12" t="s">
        <v>1153</v>
      </c>
      <c r="I851" s="24"/>
      <c r="J851" s="24" t="s">
        <v>1156</v>
      </c>
      <c r="K851" s="77" t="str">
        <f>IF(ISERROR(VLOOKUP($B851&amp;" "&amp;$L851,Zoznamy!$AB$4:$AC$16,2,FALSE)),"",VLOOKUP($B851&amp;" "&amp;$L851,Zoznamy!$AB$4:$AC$16,2,FALSE))</f>
        <v/>
      </c>
      <c r="L851" s="24" t="str">
        <f>IF(ISERROR(VLOOKUP($J851,Zoznamy!$L$4:$M$7,2,FALSE)),"",VLOOKUP($J851,Zoznamy!$L$4:$M$7,2,FALSE))</f>
        <v/>
      </c>
      <c r="M851" s="24" t="str">
        <f t="shared" si="14"/>
        <v/>
      </c>
      <c r="N851" s="72" t="str">
        <f>IF(C851="nie",VLOOKUP(B851,Zoznamy!$R$4:$Z$17,9, FALSE),"Vlož hodnotu emisií")</f>
        <v>Vlož hodnotu emisií</v>
      </c>
      <c r="O851" s="123" t="str">
        <f>IF(ISERROR(VLOOKUP($E851,Zoznamy!$T$4:$Y$44,5,FALSE)),"",VLOOKUP($E851,Zoznamy!$T$4:$Y$44,5,FALSE))</f>
        <v/>
      </c>
      <c r="P851" s="32" t="str">
        <f>IF(ISERROR(VLOOKUP($E851,Zoznamy!$T$4:$Y$44,6,FALSE)),"",VLOOKUP($E851,Zoznamy!$T$4:$Y$44,6,FALSE))</f>
        <v/>
      </c>
    </row>
    <row r="852" spans="1:16" x14ac:dyDescent="0.25">
      <c r="A852" s="12"/>
      <c r="B852" s="18" t="s">
        <v>1119</v>
      </c>
      <c r="C852" s="32" t="s">
        <v>1185</v>
      </c>
      <c r="D852" s="14" t="str">
        <f>IF(ISERROR(VLOOKUP($B852,Zoznamy!$R$4:$S$16,2,FALSE)),"",VLOOKUP($B852,Zoznamy!$R$4:$S$16,2,FALSE))</f>
        <v/>
      </c>
      <c r="E852" s="18" t="s">
        <v>1187</v>
      </c>
      <c r="F852" s="18" t="s">
        <v>1259</v>
      </c>
      <c r="G852" s="12" t="s">
        <v>1153</v>
      </c>
      <c r="H852" s="12" t="s">
        <v>1153</v>
      </c>
      <c r="I852" s="24"/>
      <c r="J852" s="24" t="s">
        <v>1156</v>
      </c>
      <c r="K852" s="77" t="str">
        <f>IF(ISERROR(VLOOKUP($B852&amp;" "&amp;$L852,Zoznamy!$AB$4:$AC$16,2,FALSE)),"",VLOOKUP($B852&amp;" "&amp;$L852,Zoznamy!$AB$4:$AC$16,2,FALSE))</f>
        <v/>
      </c>
      <c r="L852" s="24" t="str">
        <f>IF(ISERROR(VLOOKUP($J852,Zoznamy!$L$4:$M$7,2,FALSE)),"",VLOOKUP($J852,Zoznamy!$L$4:$M$7,2,FALSE))</f>
        <v/>
      </c>
      <c r="M852" s="24" t="str">
        <f t="shared" si="14"/>
        <v/>
      </c>
      <c r="N852" s="72" t="str">
        <f>IF(C852="nie",VLOOKUP(B852,Zoznamy!$R$4:$Z$17,9, FALSE),"Vlož hodnotu emisií")</f>
        <v>Vlož hodnotu emisií</v>
      </c>
      <c r="O852" s="123" t="str">
        <f>IF(ISERROR(VLOOKUP($E852,Zoznamy!$T$4:$Y$44,5,FALSE)),"",VLOOKUP($E852,Zoznamy!$T$4:$Y$44,5,FALSE))</f>
        <v/>
      </c>
      <c r="P852" s="32" t="str">
        <f>IF(ISERROR(VLOOKUP($E852,Zoznamy!$T$4:$Y$44,6,FALSE)),"",VLOOKUP($E852,Zoznamy!$T$4:$Y$44,6,FALSE))</f>
        <v/>
      </c>
    </row>
    <row r="853" spans="1:16" x14ac:dyDescent="0.25">
      <c r="A853" s="12"/>
      <c r="B853" s="18" t="s">
        <v>1119</v>
      </c>
      <c r="C853" s="32" t="s">
        <v>1185</v>
      </c>
      <c r="D853" s="14" t="str">
        <f>IF(ISERROR(VLOOKUP($B853,Zoznamy!$R$4:$S$16,2,FALSE)),"",VLOOKUP($B853,Zoznamy!$R$4:$S$16,2,FALSE))</f>
        <v/>
      </c>
      <c r="E853" s="18" t="s">
        <v>1187</v>
      </c>
      <c r="F853" s="18" t="s">
        <v>1259</v>
      </c>
      <c r="G853" s="12" t="s">
        <v>1153</v>
      </c>
      <c r="H853" s="12" t="s">
        <v>1153</v>
      </c>
      <c r="I853" s="24"/>
      <c r="J853" s="24" t="s">
        <v>1156</v>
      </c>
      <c r="K853" s="77" t="str">
        <f>IF(ISERROR(VLOOKUP($B853&amp;" "&amp;$L853,Zoznamy!$AB$4:$AC$16,2,FALSE)),"",VLOOKUP($B853&amp;" "&amp;$L853,Zoznamy!$AB$4:$AC$16,2,FALSE))</f>
        <v/>
      </c>
      <c r="L853" s="24" t="str">
        <f>IF(ISERROR(VLOOKUP($J853,Zoznamy!$L$4:$M$7,2,FALSE)),"",VLOOKUP($J853,Zoznamy!$L$4:$M$7,2,FALSE))</f>
        <v/>
      </c>
      <c r="M853" s="24" t="str">
        <f t="shared" si="14"/>
        <v/>
      </c>
      <c r="N853" s="72" t="str">
        <f>IF(C853="nie",VLOOKUP(B853,Zoznamy!$R$4:$Z$17,9, FALSE),"Vlož hodnotu emisií")</f>
        <v>Vlož hodnotu emisií</v>
      </c>
      <c r="O853" s="123" t="str">
        <f>IF(ISERROR(VLOOKUP($E853,Zoznamy!$T$4:$Y$44,5,FALSE)),"",VLOOKUP($E853,Zoznamy!$T$4:$Y$44,5,FALSE))</f>
        <v/>
      </c>
      <c r="P853" s="32" t="str">
        <f>IF(ISERROR(VLOOKUP($E853,Zoznamy!$T$4:$Y$44,6,FALSE)),"",VLOOKUP($E853,Zoznamy!$T$4:$Y$44,6,FALSE))</f>
        <v/>
      </c>
    </row>
    <row r="854" spans="1:16" x14ac:dyDescent="0.25">
      <c r="A854" s="12"/>
      <c r="B854" s="18" t="s">
        <v>1119</v>
      </c>
      <c r="C854" s="32" t="s">
        <v>1185</v>
      </c>
      <c r="D854" s="14" t="str">
        <f>IF(ISERROR(VLOOKUP($B854,Zoznamy!$R$4:$S$16,2,FALSE)),"",VLOOKUP($B854,Zoznamy!$R$4:$S$16,2,FALSE))</f>
        <v/>
      </c>
      <c r="E854" s="18" t="s">
        <v>1187</v>
      </c>
      <c r="F854" s="18" t="s">
        <v>1259</v>
      </c>
      <c r="G854" s="12" t="s">
        <v>1153</v>
      </c>
      <c r="H854" s="12" t="s">
        <v>1153</v>
      </c>
      <c r="I854" s="24"/>
      <c r="J854" s="24" t="s">
        <v>1156</v>
      </c>
      <c r="K854" s="77" t="str">
        <f>IF(ISERROR(VLOOKUP($B854&amp;" "&amp;$L854,Zoznamy!$AB$4:$AC$16,2,FALSE)),"",VLOOKUP($B854&amp;" "&amp;$L854,Zoznamy!$AB$4:$AC$16,2,FALSE))</f>
        <v/>
      </c>
      <c r="L854" s="24" t="str">
        <f>IF(ISERROR(VLOOKUP($J854,Zoznamy!$L$4:$M$7,2,FALSE)),"",VLOOKUP($J854,Zoznamy!$L$4:$M$7,2,FALSE))</f>
        <v/>
      </c>
      <c r="M854" s="24" t="str">
        <f t="shared" si="14"/>
        <v/>
      </c>
      <c r="N854" s="72" t="str">
        <f>IF(C854="nie",VLOOKUP(B854,Zoznamy!$R$4:$Z$17,9, FALSE),"Vlož hodnotu emisií")</f>
        <v>Vlož hodnotu emisií</v>
      </c>
      <c r="O854" s="123" t="str">
        <f>IF(ISERROR(VLOOKUP($E854,Zoznamy!$T$4:$Y$44,5,FALSE)),"",VLOOKUP($E854,Zoznamy!$T$4:$Y$44,5,FALSE))</f>
        <v/>
      </c>
      <c r="P854" s="32" t="str">
        <f>IF(ISERROR(VLOOKUP($E854,Zoznamy!$T$4:$Y$44,6,FALSE)),"",VLOOKUP($E854,Zoznamy!$T$4:$Y$44,6,FALSE))</f>
        <v/>
      </c>
    </row>
    <row r="855" spans="1:16" x14ac:dyDescent="0.25">
      <c r="A855" s="12"/>
      <c r="B855" s="18" t="s">
        <v>1119</v>
      </c>
      <c r="C855" s="32" t="s">
        <v>1185</v>
      </c>
      <c r="D855" s="14" t="str">
        <f>IF(ISERROR(VLOOKUP($B855,Zoznamy!$R$4:$S$16,2,FALSE)),"",VLOOKUP($B855,Zoznamy!$R$4:$S$16,2,FALSE))</f>
        <v/>
      </c>
      <c r="E855" s="18" t="s">
        <v>1187</v>
      </c>
      <c r="F855" s="18" t="s">
        <v>1259</v>
      </c>
      <c r="G855" s="12" t="s">
        <v>1153</v>
      </c>
      <c r="H855" s="12" t="s">
        <v>1153</v>
      </c>
      <c r="I855" s="24"/>
      <c r="J855" s="24" t="s">
        <v>1156</v>
      </c>
      <c r="K855" s="77" t="str">
        <f>IF(ISERROR(VLOOKUP($B855&amp;" "&amp;$L855,Zoznamy!$AB$4:$AC$16,2,FALSE)),"",VLOOKUP($B855&amp;" "&amp;$L855,Zoznamy!$AB$4:$AC$16,2,FALSE))</f>
        <v/>
      </c>
      <c r="L855" s="24" t="str">
        <f>IF(ISERROR(VLOOKUP($J855,Zoznamy!$L$4:$M$7,2,FALSE)),"",VLOOKUP($J855,Zoznamy!$L$4:$M$7,2,FALSE))</f>
        <v/>
      </c>
      <c r="M855" s="24" t="str">
        <f t="shared" si="14"/>
        <v/>
      </c>
      <c r="N855" s="72" t="str">
        <f>IF(C855="nie",VLOOKUP(B855,Zoznamy!$R$4:$Z$17,9, FALSE),"Vlož hodnotu emisií")</f>
        <v>Vlož hodnotu emisií</v>
      </c>
      <c r="O855" s="123" t="str">
        <f>IF(ISERROR(VLOOKUP($E855,Zoznamy!$T$4:$Y$44,5,FALSE)),"",VLOOKUP($E855,Zoznamy!$T$4:$Y$44,5,FALSE))</f>
        <v/>
      </c>
      <c r="P855" s="32" t="str">
        <f>IF(ISERROR(VLOOKUP($E855,Zoznamy!$T$4:$Y$44,6,FALSE)),"",VLOOKUP($E855,Zoznamy!$T$4:$Y$44,6,FALSE))</f>
        <v/>
      </c>
    </row>
    <row r="856" spans="1:16" x14ac:dyDescent="0.25">
      <c r="A856" s="12"/>
      <c r="B856" s="18" t="s">
        <v>1119</v>
      </c>
      <c r="C856" s="32" t="s">
        <v>1185</v>
      </c>
      <c r="D856" s="14" t="str">
        <f>IF(ISERROR(VLOOKUP($B856,Zoznamy!$R$4:$S$16,2,FALSE)),"",VLOOKUP($B856,Zoznamy!$R$4:$S$16,2,FALSE))</f>
        <v/>
      </c>
      <c r="E856" s="18" t="s">
        <v>1187</v>
      </c>
      <c r="F856" s="18" t="s">
        <v>1259</v>
      </c>
      <c r="G856" s="12" t="s">
        <v>1153</v>
      </c>
      <c r="H856" s="12" t="s">
        <v>1153</v>
      </c>
      <c r="I856" s="24"/>
      <c r="J856" s="24" t="s">
        <v>1156</v>
      </c>
      <c r="K856" s="77" t="str">
        <f>IF(ISERROR(VLOOKUP($B856&amp;" "&amp;$L856,Zoznamy!$AB$4:$AC$16,2,FALSE)),"",VLOOKUP($B856&amp;" "&amp;$L856,Zoznamy!$AB$4:$AC$16,2,FALSE))</f>
        <v/>
      </c>
      <c r="L856" s="24" t="str">
        <f>IF(ISERROR(VLOOKUP($J856,Zoznamy!$L$4:$M$7,2,FALSE)),"",VLOOKUP($J856,Zoznamy!$L$4:$M$7,2,FALSE))</f>
        <v/>
      </c>
      <c r="M856" s="24" t="str">
        <f t="shared" si="14"/>
        <v/>
      </c>
      <c r="N856" s="72" t="str">
        <f>IF(C856="nie",VLOOKUP(B856,Zoznamy!$R$4:$Z$17,9, FALSE),"Vlož hodnotu emisií")</f>
        <v>Vlož hodnotu emisií</v>
      </c>
      <c r="O856" s="123" t="str">
        <f>IF(ISERROR(VLOOKUP($E856,Zoznamy!$T$4:$Y$44,5,FALSE)),"",VLOOKUP($E856,Zoznamy!$T$4:$Y$44,5,FALSE))</f>
        <v/>
      </c>
      <c r="P856" s="32" t="str">
        <f>IF(ISERROR(VLOOKUP($E856,Zoznamy!$T$4:$Y$44,6,FALSE)),"",VLOOKUP($E856,Zoznamy!$T$4:$Y$44,6,FALSE))</f>
        <v/>
      </c>
    </row>
    <row r="857" spans="1:16" x14ac:dyDescent="0.25">
      <c r="A857" s="12"/>
      <c r="B857" s="18" t="s">
        <v>1119</v>
      </c>
      <c r="C857" s="32" t="s">
        <v>1185</v>
      </c>
      <c r="D857" s="14" t="str">
        <f>IF(ISERROR(VLOOKUP($B857,Zoznamy!$R$4:$S$16,2,FALSE)),"",VLOOKUP($B857,Zoznamy!$R$4:$S$16,2,FALSE))</f>
        <v/>
      </c>
      <c r="E857" s="18" t="s">
        <v>1187</v>
      </c>
      <c r="F857" s="18" t="s">
        <v>1259</v>
      </c>
      <c r="G857" s="12" t="s">
        <v>1153</v>
      </c>
      <c r="H857" s="12" t="s">
        <v>1153</v>
      </c>
      <c r="I857" s="24"/>
      <c r="J857" s="24" t="s">
        <v>1156</v>
      </c>
      <c r="K857" s="77" t="str">
        <f>IF(ISERROR(VLOOKUP($B857&amp;" "&amp;$L857,Zoznamy!$AB$4:$AC$16,2,FALSE)),"",VLOOKUP($B857&amp;" "&amp;$L857,Zoznamy!$AB$4:$AC$16,2,FALSE))</f>
        <v/>
      </c>
      <c r="L857" s="24" t="str">
        <f>IF(ISERROR(VLOOKUP($J857,Zoznamy!$L$4:$M$7,2,FALSE)),"",VLOOKUP($J857,Zoznamy!$L$4:$M$7,2,FALSE))</f>
        <v/>
      </c>
      <c r="M857" s="24" t="str">
        <f t="shared" si="14"/>
        <v/>
      </c>
      <c r="N857" s="72" t="str">
        <f>IF(C857="nie",VLOOKUP(B857,Zoznamy!$R$4:$Z$17,9, FALSE),"Vlož hodnotu emisií")</f>
        <v>Vlož hodnotu emisií</v>
      </c>
      <c r="O857" s="123" t="str">
        <f>IF(ISERROR(VLOOKUP($E857,Zoznamy!$T$4:$Y$44,5,FALSE)),"",VLOOKUP($E857,Zoznamy!$T$4:$Y$44,5,FALSE))</f>
        <v/>
      </c>
      <c r="P857" s="32" t="str">
        <f>IF(ISERROR(VLOOKUP($E857,Zoznamy!$T$4:$Y$44,6,FALSE)),"",VLOOKUP($E857,Zoznamy!$T$4:$Y$44,6,FALSE))</f>
        <v/>
      </c>
    </row>
    <row r="858" spans="1:16" x14ac:dyDescent="0.25">
      <c r="A858" s="12"/>
      <c r="B858" s="18" t="s">
        <v>1119</v>
      </c>
      <c r="C858" s="32" t="s">
        <v>1185</v>
      </c>
      <c r="D858" s="14" t="str">
        <f>IF(ISERROR(VLOOKUP($B858,Zoznamy!$R$4:$S$16,2,FALSE)),"",VLOOKUP($B858,Zoznamy!$R$4:$S$16,2,FALSE))</f>
        <v/>
      </c>
      <c r="E858" s="18" t="s">
        <v>1187</v>
      </c>
      <c r="F858" s="18" t="s">
        <v>1259</v>
      </c>
      <c r="G858" s="12" t="s">
        <v>1153</v>
      </c>
      <c r="H858" s="12" t="s">
        <v>1153</v>
      </c>
      <c r="I858" s="24"/>
      <c r="J858" s="24" t="s">
        <v>1156</v>
      </c>
      <c r="K858" s="77" t="str">
        <f>IF(ISERROR(VLOOKUP($B858&amp;" "&amp;$L858,Zoznamy!$AB$4:$AC$16,2,FALSE)),"",VLOOKUP($B858&amp;" "&amp;$L858,Zoznamy!$AB$4:$AC$16,2,FALSE))</f>
        <v/>
      </c>
      <c r="L858" s="24" t="str">
        <f>IF(ISERROR(VLOOKUP($J858,Zoznamy!$L$4:$M$7,2,FALSE)),"",VLOOKUP($J858,Zoznamy!$L$4:$M$7,2,FALSE))</f>
        <v/>
      </c>
      <c r="M858" s="24" t="str">
        <f t="shared" si="14"/>
        <v/>
      </c>
      <c r="N858" s="72" t="str">
        <f>IF(C858="nie",VLOOKUP(B858,Zoznamy!$R$4:$Z$17,9, FALSE),"Vlož hodnotu emisií")</f>
        <v>Vlož hodnotu emisií</v>
      </c>
      <c r="O858" s="123" t="str">
        <f>IF(ISERROR(VLOOKUP($E858,Zoznamy!$T$4:$Y$44,5,FALSE)),"",VLOOKUP($E858,Zoznamy!$T$4:$Y$44,5,FALSE))</f>
        <v/>
      </c>
      <c r="P858" s="32" t="str">
        <f>IF(ISERROR(VLOOKUP($E858,Zoznamy!$T$4:$Y$44,6,FALSE)),"",VLOOKUP($E858,Zoznamy!$T$4:$Y$44,6,FALSE))</f>
        <v/>
      </c>
    </row>
    <row r="859" spans="1:16" x14ac:dyDescent="0.25">
      <c r="A859" s="12"/>
      <c r="B859" s="18" t="s">
        <v>1119</v>
      </c>
      <c r="C859" s="32" t="s">
        <v>1185</v>
      </c>
      <c r="D859" s="14" t="str">
        <f>IF(ISERROR(VLOOKUP($B859,Zoznamy!$R$4:$S$16,2,FALSE)),"",VLOOKUP($B859,Zoznamy!$R$4:$S$16,2,FALSE))</f>
        <v/>
      </c>
      <c r="E859" s="18" t="s">
        <v>1187</v>
      </c>
      <c r="F859" s="18" t="s">
        <v>1259</v>
      </c>
      <c r="G859" s="12" t="s">
        <v>1153</v>
      </c>
      <c r="H859" s="12" t="s">
        <v>1153</v>
      </c>
      <c r="I859" s="24"/>
      <c r="J859" s="24" t="s">
        <v>1156</v>
      </c>
      <c r="K859" s="77" t="str">
        <f>IF(ISERROR(VLOOKUP($B859&amp;" "&amp;$L859,Zoznamy!$AB$4:$AC$16,2,FALSE)),"",VLOOKUP($B859&amp;" "&amp;$L859,Zoznamy!$AB$4:$AC$16,2,FALSE))</f>
        <v/>
      </c>
      <c r="L859" s="24" t="str">
        <f>IF(ISERROR(VLOOKUP($J859,Zoznamy!$L$4:$M$7,2,FALSE)),"",VLOOKUP($J859,Zoznamy!$L$4:$M$7,2,FALSE))</f>
        <v/>
      </c>
      <c r="M859" s="24" t="str">
        <f t="shared" si="14"/>
        <v/>
      </c>
      <c r="N859" s="72" t="str">
        <f>IF(C859="nie",VLOOKUP(B859,Zoznamy!$R$4:$Z$17,9, FALSE),"Vlož hodnotu emisií")</f>
        <v>Vlož hodnotu emisií</v>
      </c>
      <c r="O859" s="123" t="str">
        <f>IF(ISERROR(VLOOKUP($E859,Zoznamy!$T$4:$Y$44,5,FALSE)),"",VLOOKUP($E859,Zoznamy!$T$4:$Y$44,5,FALSE))</f>
        <v/>
      </c>
      <c r="P859" s="32" t="str">
        <f>IF(ISERROR(VLOOKUP($E859,Zoznamy!$T$4:$Y$44,6,FALSE)),"",VLOOKUP($E859,Zoznamy!$T$4:$Y$44,6,FALSE))</f>
        <v/>
      </c>
    </row>
    <row r="860" spans="1:16" x14ac:dyDescent="0.25">
      <c r="A860" s="12"/>
      <c r="B860" s="18" t="s">
        <v>1119</v>
      </c>
      <c r="C860" s="32" t="s">
        <v>1185</v>
      </c>
      <c r="D860" s="14" t="str">
        <f>IF(ISERROR(VLOOKUP($B860,Zoznamy!$R$4:$S$16,2,FALSE)),"",VLOOKUP($B860,Zoznamy!$R$4:$S$16,2,FALSE))</f>
        <v/>
      </c>
      <c r="E860" s="18" t="s">
        <v>1187</v>
      </c>
      <c r="F860" s="18" t="s">
        <v>1259</v>
      </c>
      <c r="G860" s="12" t="s">
        <v>1153</v>
      </c>
      <c r="H860" s="12" t="s">
        <v>1153</v>
      </c>
      <c r="I860" s="24"/>
      <c r="J860" s="24" t="s">
        <v>1156</v>
      </c>
      <c r="K860" s="77" t="str">
        <f>IF(ISERROR(VLOOKUP($B860&amp;" "&amp;$L860,Zoznamy!$AB$4:$AC$16,2,FALSE)),"",VLOOKUP($B860&amp;" "&amp;$L860,Zoznamy!$AB$4:$AC$16,2,FALSE))</f>
        <v/>
      </c>
      <c r="L860" s="24" t="str">
        <f>IF(ISERROR(VLOOKUP($J860,Zoznamy!$L$4:$M$7,2,FALSE)),"",VLOOKUP($J860,Zoznamy!$L$4:$M$7,2,FALSE))</f>
        <v/>
      </c>
      <c r="M860" s="24" t="str">
        <f t="shared" si="14"/>
        <v/>
      </c>
      <c r="N860" s="72" t="str">
        <f>IF(C860="nie",VLOOKUP(B860,Zoznamy!$R$4:$Z$17,9, FALSE),"Vlož hodnotu emisií")</f>
        <v>Vlož hodnotu emisií</v>
      </c>
      <c r="O860" s="123" t="str">
        <f>IF(ISERROR(VLOOKUP($E860,Zoznamy!$T$4:$Y$44,5,FALSE)),"",VLOOKUP($E860,Zoznamy!$T$4:$Y$44,5,FALSE))</f>
        <v/>
      </c>
      <c r="P860" s="32" t="str">
        <f>IF(ISERROR(VLOOKUP($E860,Zoznamy!$T$4:$Y$44,6,FALSE)),"",VLOOKUP($E860,Zoznamy!$T$4:$Y$44,6,FALSE))</f>
        <v/>
      </c>
    </row>
    <row r="861" spans="1:16" x14ac:dyDescent="0.25">
      <c r="A861" s="12"/>
      <c r="B861" s="18" t="s">
        <v>1119</v>
      </c>
      <c r="C861" s="32" t="s">
        <v>1185</v>
      </c>
      <c r="D861" s="14" t="str">
        <f>IF(ISERROR(VLOOKUP($B861,Zoznamy!$R$4:$S$16,2,FALSE)),"",VLOOKUP($B861,Zoznamy!$R$4:$S$16,2,FALSE))</f>
        <v/>
      </c>
      <c r="E861" s="18" t="s">
        <v>1187</v>
      </c>
      <c r="F861" s="18" t="s">
        <v>1259</v>
      </c>
      <c r="G861" s="12" t="s">
        <v>1153</v>
      </c>
      <c r="H861" s="12" t="s">
        <v>1153</v>
      </c>
      <c r="I861" s="24"/>
      <c r="J861" s="24" t="s">
        <v>1156</v>
      </c>
      <c r="K861" s="77" t="str">
        <f>IF(ISERROR(VLOOKUP($B861&amp;" "&amp;$L861,Zoznamy!$AB$4:$AC$16,2,FALSE)),"",VLOOKUP($B861&amp;" "&amp;$L861,Zoznamy!$AB$4:$AC$16,2,FALSE))</f>
        <v/>
      </c>
      <c r="L861" s="24" t="str">
        <f>IF(ISERROR(VLOOKUP($J861,Zoznamy!$L$4:$M$7,2,FALSE)),"",VLOOKUP($J861,Zoznamy!$L$4:$M$7,2,FALSE))</f>
        <v/>
      </c>
      <c r="M861" s="24" t="str">
        <f t="shared" si="14"/>
        <v/>
      </c>
      <c r="N861" s="72" t="str">
        <f>IF(C861="nie",VLOOKUP(B861,Zoznamy!$R$4:$Z$17,9, FALSE),"Vlož hodnotu emisií")</f>
        <v>Vlož hodnotu emisií</v>
      </c>
      <c r="O861" s="123" t="str">
        <f>IF(ISERROR(VLOOKUP($E861,Zoznamy!$T$4:$Y$44,5,FALSE)),"",VLOOKUP($E861,Zoznamy!$T$4:$Y$44,5,FALSE))</f>
        <v/>
      </c>
      <c r="P861" s="32" t="str">
        <f>IF(ISERROR(VLOOKUP($E861,Zoznamy!$T$4:$Y$44,6,FALSE)),"",VLOOKUP($E861,Zoznamy!$T$4:$Y$44,6,FALSE))</f>
        <v/>
      </c>
    </row>
    <row r="862" spans="1:16" x14ac:dyDescent="0.25">
      <c r="A862" s="12"/>
      <c r="B862" s="18" t="s">
        <v>1119</v>
      </c>
      <c r="C862" s="32" t="s">
        <v>1185</v>
      </c>
      <c r="D862" s="14" t="str">
        <f>IF(ISERROR(VLOOKUP($B862,Zoznamy!$R$4:$S$16,2,FALSE)),"",VLOOKUP($B862,Zoznamy!$R$4:$S$16,2,FALSE))</f>
        <v/>
      </c>
      <c r="E862" s="18" t="s">
        <v>1187</v>
      </c>
      <c r="F862" s="18" t="s">
        <v>1259</v>
      </c>
      <c r="G862" s="12" t="s">
        <v>1153</v>
      </c>
      <c r="H862" s="12" t="s">
        <v>1153</v>
      </c>
      <c r="I862" s="24"/>
      <c r="J862" s="24" t="s">
        <v>1156</v>
      </c>
      <c r="K862" s="77" t="str">
        <f>IF(ISERROR(VLOOKUP($B862&amp;" "&amp;$L862,Zoznamy!$AB$4:$AC$16,2,FALSE)),"",VLOOKUP($B862&amp;" "&amp;$L862,Zoznamy!$AB$4:$AC$16,2,FALSE))</f>
        <v/>
      </c>
      <c r="L862" s="24" t="str">
        <f>IF(ISERROR(VLOOKUP($J862,Zoznamy!$L$4:$M$7,2,FALSE)),"",VLOOKUP($J862,Zoznamy!$L$4:$M$7,2,FALSE))</f>
        <v/>
      </c>
      <c r="M862" s="24" t="str">
        <f t="shared" si="14"/>
        <v/>
      </c>
      <c r="N862" s="72" t="str">
        <f>IF(C862="nie",VLOOKUP(B862,Zoznamy!$R$4:$Z$17,9, FALSE),"Vlož hodnotu emisií")</f>
        <v>Vlož hodnotu emisií</v>
      </c>
      <c r="O862" s="123" t="str">
        <f>IF(ISERROR(VLOOKUP($E862,Zoznamy!$T$4:$Y$44,5,FALSE)),"",VLOOKUP($E862,Zoznamy!$T$4:$Y$44,5,FALSE))</f>
        <v/>
      </c>
      <c r="P862" s="32" t="str">
        <f>IF(ISERROR(VLOOKUP($E862,Zoznamy!$T$4:$Y$44,6,FALSE)),"",VLOOKUP($E862,Zoznamy!$T$4:$Y$44,6,FALSE))</f>
        <v/>
      </c>
    </row>
    <row r="863" spans="1:16" x14ac:dyDescent="0.25">
      <c r="A863" s="12"/>
      <c r="B863" s="18" t="s">
        <v>1119</v>
      </c>
      <c r="C863" s="32" t="s">
        <v>1185</v>
      </c>
      <c r="D863" s="14" t="str">
        <f>IF(ISERROR(VLOOKUP($B863,Zoznamy!$R$4:$S$16,2,FALSE)),"",VLOOKUP($B863,Zoznamy!$R$4:$S$16,2,FALSE))</f>
        <v/>
      </c>
      <c r="E863" s="18" t="s">
        <v>1187</v>
      </c>
      <c r="F863" s="18" t="s">
        <v>1259</v>
      </c>
      <c r="G863" s="12" t="s">
        <v>1153</v>
      </c>
      <c r="H863" s="12" t="s">
        <v>1153</v>
      </c>
      <c r="I863" s="24"/>
      <c r="J863" s="24" t="s">
        <v>1156</v>
      </c>
      <c r="K863" s="77" t="str">
        <f>IF(ISERROR(VLOOKUP($B863&amp;" "&amp;$L863,Zoznamy!$AB$4:$AC$16,2,FALSE)),"",VLOOKUP($B863&amp;" "&amp;$L863,Zoznamy!$AB$4:$AC$16,2,FALSE))</f>
        <v/>
      </c>
      <c r="L863" s="24" t="str">
        <f>IF(ISERROR(VLOOKUP($J863,Zoznamy!$L$4:$M$7,2,FALSE)),"",VLOOKUP($J863,Zoznamy!$L$4:$M$7,2,FALSE))</f>
        <v/>
      </c>
      <c r="M863" s="24" t="str">
        <f t="shared" si="14"/>
        <v/>
      </c>
      <c r="N863" s="72" t="str">
        <f>IF(C863="nie",VLOOKUP(B863,Zoznamy!$R$4:$Z$17,9, FALSE),"Vlož hodnotu emisií")</f>
        <v>Vlož hodnotu emisií</v>
      </c>
      <c r="O863" s="123" t="str">
        <f>IF(ISERROR(VLOOKUP($E863,Zoznamy!$T$4:$Y$44,5,FALSE)),"",VLOOKUP($E863,Zoznamy!$T$4:$Y$44,5,FALSE))</f>
        <v/>
      </c>
      <c r="P863" s="32" t="str">
        <f>IF(ISERROR(VLOOKUP($E863,Zoznamy!$T$4:$Y$44,6,FALSE)),"",VLOOKUP($E863,Zoznamy!$T$4:$Y$44,6,FALSE))</f>
        <v/>
      </c>
    </row>
    <row r="864" spans="1:16" x14ac:dyDescent="0.25">
      <c r="A864" s="12"/>
      <c r="B864" s="18" t="s">
        <v>1119</v>
      </c>
      <c r="C864" s="32" t="s">
        <v>1185</v>
      </c>
      <c r="D864" s="14" t="str">
        <f>IF(ISERROR(VLOOKUP($B864,Zoznamy!$R$4:$S$16,2,FALSE)),"",VLOOKUP($B864,Zoznamy!$R$4:$S$16,2,FALSE))</f>
        <v/>
      </c>
      <c r="E864" s="18" t="s">
        <v>1187</v>
      </c>
      <c r="F864" s="18" t="s">
        <v>1259</v>
      </c>
      <c r="G864" s="12" t="s">
        <v>1153</v>
      </c>
      <c r="H864" s="12" t="s">
        <v>1153</v>
      </c>
      <c r="I864" s="24"/>
      <c r="J864" s="24" t="s">
        <v>1156</v>
      </c>
      <c r="K864" s="77" t="str">
        <f>IF(ISERROR(VLOOKUP($B864&amp;" "&amp;$L864,Zoznamy!$AB$4:$AC$16,2,FALSE)),"",VLOOKUP($B864&amp;" "&amp;$L864,Zoznamy!$AB$4:$AC$16,2,FALSE))</f>
        <v/>
      </c>
      <c r="L864" s="24" t="str">
        <f>IF(ISERROR(VLOOKUP($J864,Zoznamy!$L$4:$M$7,2,FALSE)),"",VLOOKUP($J864,Zoznamy!$L$4:$M$7,2,FALSE))</f>
        <v/>
      </c>
      <c r="M864" s="24" t="str">
        <f t="shared" si="14"/>
        <v/>
      </c>
      <c r="N864" s="72" t="str">
        <f>IF(C864="nie",VLOOKUP(B864,Zoznamy!$R$4:$Z$17,9, FALSE),"Vlož hodnotu emisií")</f>
        <v>Vlož hodnotu emisií</v>
      </c>
      <c r="O864" s="123" t="str">
        <f>IF(ISERROR(VLOOKUP($E864,Zoznamy!$T$4:$Y$44,5,FALSE)),"",VLOOKUP($E864,Zoznamy!$T$4:$Y$44,5,FALSE))</f>
        <v/>
      </c>
      <c r="P864" s="32" t="str">
        <f>IF(ISERROR(VLOOKUP($E864,Zoznamy!$T$4:$Y$44,6,FALSE)),"",VLOOKUP($E864,Zoznamy!$T$4:$Y$44,6,FALSE))</f>
        <v/>
      </c>
    </row>
    <row r="865" spans="1:16" x14ac:dyDescent="0.25">
      <c r="A865" s="12"/>
      <c r="B865" s="18" t="s">
        <v>1119</v>
      </c>
      <c r="C865" s="32" t="s">
        <v>1185</v>
      </c>
      <c r="D865" s="14" t="str">
        <f>IF(ISERROR(VLOOKUP($B865,Zoznamy!$R$4:$S$16,2,FALSE)),"",VLOOKUP($B865,Zoznamy!$R$4:$S$16,2,FALSE))</f>
        <v/>
      </c>
      <c r="E865" s="18" t="s">
        <v>1187</v>
      </c>
      <c r="F865" s="18" t="s">
        <v>1259</v>
      </c>
      <c r="G865" s="12" t="s">
        <v>1153</v>
      </c>
      <c r="H865" s="12" t="s">
        <v>1153</v>
      </c>
      <c r="I865" s="24"/>
      <c r="J865" s="24" t="s">
        <v>1156</v>
      </c>
      <c r="K865" s="77" t="str">
        <f>IF(ISERROR(VLOOKUP($B865&amp;" "&amp;$L865,Zoznamy!$AB$4:$AC$16,2,FALSE)),"",VLOOKUP($B865&amp;" "&amp;$L865,Zoznamy!$AB$4:$AC$16,2,FALSE))</f>
        <v/>
      </c>
      <c r="L865" s="24" t="str">
        <f>IF(ISERROR(VLOOKUP($J865,Zoznamy!$L$4:$M$7,2,FALSE)),"",VLOOKUP($J865,Zoznamy!$L$4:$M$7,2,FALSE))</f>
        <v/>
      </c>
      <c r="M865" s="24" t="str">
        <f t="shared" si="14"/>
        <v/>
      </c>
      <c r="N865" s="72" t="str">
        <f>IF(C865="nie",VLOOKUP(B865,Zoznamy!$R$4:$Z$17,9, FALSE),"Vlož hodnotu emisií")</f>
        <v>Vlož hodnotu emisií</v>
      </c>
      <c r="O865" s="123" t="str">
        <f>IF(ISERROR(VLOOKUP($E865,Zoznamy!$T$4:$Y$44,5,FALSE)),"",VLOOKUP($E865,Zoznamy!$T$4:$Y$44,5,FALSE))</f>
        <v/>
      </c>
      <c r="P865" s="32" t="str">
        <f>IF(ISERROR(VLOOKUP($E865,Zoznamy!$T$4:$Y$44,6,FALSE)),"",VLOOKUP($E865,Zoznamy!$T$4:$Y$44,6,FALSE))</f>
        <v/>
      </c>
    </row>
    <row r="866" spans="1:16" x14ac:dyDescent="0.25">
      <c r="A866" s="12"/>
      <c r="B866" s="18" t="s">
        <v>1119</v>
      </c>
      <c r="C866" s="32" t="s">
        <v>1185</v>
      </c>
      <c r="D866" s="14" t="str">
        <f>IF(ISERROR(VLOOKUP($B866,Zoznamy!$R$4:$S$16,2,FALSE)),"",VLOOKUP($B866,Zoznamy!$R$4:$S$16,2,FALSE))</f>
        <v/>
      </c>
      <c r="E866" s="18" t="s">
        <v>1187</v>
      </c>
      <c r="F866" s="18" t="s">
        <v>1259</v>
      </c>
      <c r="G866" s="12" t="s">
        <v>1153</v>
      </c>
      <c r="H866" s="12" t="s">
        <v>1153</v>
      </c>
      <c r="I866" s="24"/>
      <c r="J866" s="24" t="s">
        <v>1156</v>
      </c>
      <c r="K866" s="77" t="str">
        <f>IF(ISERROR(VLOOKUP($B866&amp;" "&amp;$L866,Zoznamy!$AB$4:$AC$16,2,FALSE)),"",VLOOKUP($B866&amp;" "&amp;$L866,Zoznamy!$AB$4:$AC$16,2,FALSE))</f>
        <v/>
      </c>
      <c r="L866" s="24" t="str">
        <f>IF(ISERROR(VLOOKUP($J866,Zoznamy!$L$4:$M$7,2,FALSE)),"",VLOOKUP($J866,Zoznamy!$L$4:$M$7,2,FALSE))</f>
        <v/>
      </c>
      <c r="M866" s="24" t="str">
        <f t="shared" si="14"/>
        <v/>
      </c>
      <c r="N866" s="72" t="str">
        <f>IF(C866="nie",VLOOKUP(B866,Zoznamy!$R$4:$Z$17,9, FALSE),"Vlož hodnotu emisií")</f>
        <v>Vlož hodnotu emisií</v>
      </c>
      <c r="O866" s="123" t="str">
        <f>IF(ISERROR(VLOOKUP($E866,Zoznamy!$T$4:$Y$44,5,FALSE)),"",VLOOKUP($E866,Zoznamy!$T$4:$Y$44,5,FALSE))</f>
        <v/>
      </c>
      <c r="P866" s="32" t="str">
        <f>IF(ISERROR(VLOOKUP($E866,Zoznamy!$T$4:$Y$44,6,FALSE)),"",VLOOKUP($E866,Zoznamy!$T$4:$Y$44,6,FALSE))</f>
        <v/>
      </c>
    </row>
    <row r="867" spans="1:16" x14ac:dyDescent="0.25">
      <c r="A867" s="12"/>
      <c r="B867" s="18" t="s">
        <v>1119</v>
      </c>
      <c r="C867" s="32" t="s">
        <v>1185</v>
      </c>
      <c r="D867" s="14" t="str">
        <f>IF(ISERROR(VLOOKUP($B867,Zoznamy!$R$4:$S$16,2,FALSE)),"",VLOOKUP($B867,Zoznamy!$R$4:$S$16,2,FALSE))</f>
        <v/>
      </c>
      <c r="E867" s="18" t="s">
        <v>1187</v>
      </c>
      <c r="F867" s="18" t="s">
        <v>1259</v>
      </c>
      <c r="G867" s="12" t="s">
        <v>1153</v>
      </c>
      <c r="H867" s="12" t="s">
        <v>1153</v>
      </c>
      <c r="I867" s="24"/>
      <c r="J867" s="24" t="s">
        <v>1156</v>
      </c>
      <c r="K867" s="77" t="str">
        <f>IF(ISERROR(VLOOKUP($B867&amp;" "&amp;$L867,Zoznamy!$AB$4:$AC$16,2,FALSE)),"",VLOOKUP($B867&amp;" "&amp;$L867,Zoznamy!$AB$4:$AC$16,2,FALSE))</f>
        <v/>
      </c>
      <c r="L867" s="24" t="str">
        <f>IF(ISERROR(VLOOKUP($J867,Zoznamy!$L$4:$M$7,2,FALSE)),"",VLOOKUP($J867,Zoznamy!$L$4:$M$7,2,FALSE))</f>
        <v/>
      </c>
      <c r="M867" s="24" t="str">
        <f t="shared" si="14"/>
        <v/>
      </c>
      <c r="N867" s="72" t="str">
        <f>IF(C867="nie",VLOOKUP(B867,Zoznamy!$R$4:$Z$17,9, FALSE),"Vlož hodnotu emisií")</f>
        <v>Vlož hodnotu emisií</v>
      </c>
      <c r="O867" s="123" t="str">
        <f>IF(ISERROR(VLOOKUP($E867,Zoznamy!$T$4:$Y$44,5,FALSE)),"",VLOOKUP($E867,Zoznamy!$T$4:$Y$44,5,FALSE))</f>
        <v/>
      </c>
      <c r="P867" s="32" t="str">
        <f>IF(ISERROR(VLOOKUP($E867,Zoznamy!$T$4:$Y$44,6,FALSE)),"",VLOOKUP($E867,Zoznamy!$T$4:$Y$44,6,FALSE))</f>
        <v/>
      </c>
    </row>
    <row r="868" spans="1:16" x14ac:dyDescent="0.25">
      <c r="A868" s="12"/>
      <c r="B868" s="18" t="s">
        <v>1119</v>
      </c>
      <c r="C868" s="32" t="s">
        <v>1185</v>
      </c>
      <c r="D868" s="14" t="str">
        <f>IF(ISERROR(VLOOKUP($B868,Zoznamy!$R$4:$S$16,2,FALSE)),"",VLOOKUP($B868,Zoznamy!$R$4:$S$16,2,FALSE))</f>
        <v/>
      </c>
      <c r="E868" s="18" t="s">
        <v>1187</v>
      </c>
      <c r="F868" s="18" t="s">
        <v>1259</v>
      </c>
      <c r="G868" s="12" t="s">
        <v>1153</v>
      </c>
      <c r="H868" s="12" t="s">
        <v>1153</v>
      </c>
      <c r="I868" s="24"/>
      <c r="J868" s="24" t="s">
        <v>1156</v>
      </c>
      <c r="K868" s="77" t="str">
        <f>IF(ISERROR(VLOOKUP($B868&amp;" "&amp;$L868,Zoznamy!$AB$4:$AC$16,2,FALSE)),"",VLOOKUP($B868&amp;" "&amp;$L868,Zoznamy!$AB$4:$AC$16,2,FALSE))</f>
        <v/>
      </c>
      <c r="L868" s="24" t="str">
        <f>IF(ISERROR(VLOOKUP($J868,Zoznamy!$L$4:$M$7,2,FALSE)),"",VLOOKUP($J868,Zoznamy!$L$4:$M$7,2,FALSE))</f>
        <v/>
      </c>
      <c r="M868" s="24" t="str">
        <f t="shared" si="14"/>
        <v/>
      </c>
      <c r="N868" s="72" t="str">
        <f>IF(C868="nie",VLOOKUP(B868,Zoznamy!$R$4:$Z$17,9, FALSE),"Vlož hodnotu emisií")</f>
        <v>Vlož hodnotu emisií</v>
      </c>
      <c r="O868" s="123" t="str">
        <f>IF(ISERROR(VLOOKUP($E868,Zoznamy!$T$4:$Y$44,5,FALSE)),"",VLOOKUP($E868,Zoznamy!$T$4:$Y$44,5,FALSE))</f>
        <v/>
      </c>
      <c r="P868" s="32" t="str">
        <f>IF(ISERROR(VLOOKUP($E868,Zoznamy!$T$4:$Y$44,6,FALSE)),"",VLOOKUP($E868,Zoznamy!$T$4:$Y$44,6,FALSE))</f>
        <v/>
      </c>
    </row>
    <row r="869" spans="1:16" x14ac:dyDescent="0.25">
      <c r="A869" s="12"/>
      <c r="B869" s="18" t="s">
        <v>1119</v>
      </c>
      <c r="C869" s="32" t="s">
        <v>1185</v>
      </c>
      <c r="D869" s="14" t="str">
        <f>IF(ISERROR(VLOOKUP($B869,Zoznamy!$R$4:$S$16,2,FALSE)),"",VLOOKUP($B869,Zoznamy!$R$4:$S$16,2,FALSE))</f>
        <v/>
      </c>
      <c r="E869" s="18" t="s">
        <v>1187</v>
      </c>
      <c r="F869" s="18" t="s">
        <v>1259</v>
      </c>
      <c r="G869" s="12" t="s">
        <v>1153</v>
      </c>
      <c r="H869" s="12" t="s">
        <v>1153</v>
      </c>
      <c r="I869" s="24"/>
      <c r="J869" s="24" t="s">
        <v>1156</v>
      </c>
      <c r="K869" s="77" t="str">
        <f>IF(ISERROR(VLOOKUP($B869&amp;" "&amp;$L869,Zoznamy!$AB$4:$AC$16,2,FALSE)),"",VLOOKUP($B869&amp;" "&amp;$L869,Zoznamy!$AB$4:$AC$16,2,FALSE))</f>
        <v/>
      </c>
      <c r="L869" s="24" t="str">
        <f>IF(ISERROR(VLOOKUP($J869,Zoznamy!$L$4:$M$7,2,FALSE)),"",VLOOKUP($J869,Zoznamy!$L$4:$M$7,2,FALSE))</f>
        <v/>
      </c>
      <c r="M869" s="24" t="str">
        <f t="shared" si="14"/>
        <v/>
      </c>
      <c r="N869" s="72" t="str">
        <f>IF(C869="nie",VLOOKUP(B869,Zoznamy!$R$4:$Z$17,9, FALSE),"Vlož hodnotu emisií")</f>
        <v>Vlož hodnotu emisií</v>
      </c>
      <c r="O869" s="123" t="str">
        <f>IF(ISERROR(VLOOKUP($E869,Zoznamy!$T$4:$Y$44,5,FALSE)),"",VLOOKUP($E869,Zoznamy!$T$4:$Y$44,5,FALSE))</f>
        <v/>
      </c>
      <c r="P869" s="32" t="str">
        <f>IF(ISERROR(VLOOKUP($E869,Zoznamy!$T$4:$Y$44,6,FALSE)),"",VLOOKUP($E869,Zoznamy!$T$4:$Y$44,6,FALSE))</f>
        <v/>
      </c>
    </row>
    <row r="870" spans="1:16" x14ac:dyDescent="0.25">
      <c r="A870" s="12"/>
      <c r="B870" s="18" t="s">
        <v>1119</v>
      </c>
      <c r="C870" s="32" t="s">
        <v>1185</v>
      </c>
      <c r="D870" s="14" t="str">
        <f>IF(ISERROR(VLOOKUP($B870,Zoznamy!$R$4:$S$16,2,FALSE)),"",VLOOKUP($B870,Zoznamy!$R$4:$S$16,2,FALSE))</f>
        <v/>
      </c>
      <c r="E870" s="18" t="s">
        <v>1187</v>
      </c>
      <c r="F870" s="18" t="s">
        <v>1259</v>
      </c>
      <c r="G870" s="12" t="s">
        <v>1153</v>
      </c>
      <c r="H870" s="12" t="s">
        <v>1153</v>
      </c>
      <c r="I870" s="24"/>
      <c r="J870" s="24" t="s">
        <v>1156</v>
      </c>
      <c r="K870" s="77" t="str">
        <f>IF(ISERROR(VLOOKUP($B870&amp;" "&amp;$L870,Zoznamy!$AB$4:$AC$16,2,FALSE)),"",VLOOKUP($B870&amp;" "&amp;$L870,Zoznamy!$AB$4:$AC$16,2,FALSE))</f>
        <v/>
      </c>
      <c r="L870" s="24" t="str">
        <f>IF(ISERROR(VLOOKUP($J870,Zoznamy!$L$4:$M$7,2,FALSE)),"",VLOOKUP($J870,Zoznamy!$L$4:$M$7,2,FALSE))</f>
        <v/>
      </c>
      <c r="M870" s="24" t="str">
        <f t="shared" si="14"/>
        <v/>
      </c>
      <c r="N870" s="72" t="str">
        <f>IF(C870="nie",VLOOKUP(B870,Zoznamy!$R$4:$Z$17,9, FALSE),"Vlož hodnotu emisií")</f>
        <v>Vlož hodnotu emisií</v>
      </c>
      <c r="O870" s="123" t="str">
        <f>IF(ISERROR(VLOOKUP($E870,Zoznamy!$T$4:$Y$44,5,FALSE)),"",VLOOKUP($E870,Zoznamy!$T$4:$Y$44,5,FALSE))</f>
        <v/>
      </c>
      <c r="P870" s="32" t="str">
        <f>IF(ISERROR(VLOOKUP($E870,Zoznamy!$T$4:$Y$44,6,FALSE)),"",VLOOKUP($E870,Zoznamy!$T$4:$Y$44,6,FALSE))</f>
        <v/>
      </c>
    </row>
    <row r="871" spans="1:16" x14ac:dyDescent="0.25">
      <c r="A871" s="12"/>
      <c r="B871" s="18" t="s">
        <v>1119</v>
      </c>
      <c r="C871" s="32" t="s">
        <v>1185</v>
      </c>
      <c r="D871" s="14" t="str">
        <f>IF(ISERROR(VLOOKUP($B871,Zoznamy!$R$4:$S$16,2,FALSE)),"",VLOOKUP($B871,Zoznamy!$R$4:$S$16,2,FALSE))</f>
        <v/>
      </c>
      <c r="E871" s="18" t="s">
        <v>1187</v>
      </c>
      <c r="F871" s="18" t="s">
        <v>1259</v>
      </c>
      <c r="G871" s="12" t="s">
        <v>1153</v>
      </c>
      <c r="H871" s="12" t="s">
        <v>1153</v>
      </c>
      <c r="I871" s="24"/>
      <c r="J871" s="24" t="s">
        <v>1156</v>
      </c>
      <c r="K871" s="77" t="str">
        <f>IF(ISERROR(VLOOKUP($B871&amp;" "&amp;$L871,Zoznamy!$AB$4:$AC$16,2,FALSE)),"",VLOOKUP($B871&amp;" "&amp;$L871,Zoznamy!$AB$4:$AC$16,2,FALSE))</f>
        <v/>
      </c>
      <c r="L871" s="24" t="str">
        <f>IF(ISERROR(VLOOKUP($J871,Zoznamy!$L$4:$M$7,2,FALSE)),"",VLOOKUP($J871,Zoznamy!$L$4:$M$7,2,FALSE))</f>
        <v/>
      </c>
      <c r="M871" s="24" t="str">
        <f t="shared" si="14"/>
        <v/>
      </c>
      <c r="N871" s="72" t="str">
        <f>IF(C871="nie",VLOOKUP(B871,Zoznamy!$R$4:$Z$17,9, FALSE),"Vlož hodnotu emisií")</f>
        <v>Vlož hodnotu emisií</v>
      </c>
      <c r="O871" s="123" t="str">
        <f>IF(ISERROR(VLOOKUP($E871,Zoznamy!$T$4:$Y$44,5,FALSE)),"",VLOOKUP($E871,Zoznamy!$T$4:$Y$44,5,FALSE))</f>
        <v/>
      </c>
      <c r="P871" s="32" t="str">
        <f>IF(ISERROR(VLOOKUP($E871,Zoznamy!$T$4:$Y$44,6,FALSE)),"",VLOOKUP($E871,Zoznamy!$T$4:$Y$44,6,FALSE))</f>
        <v/>
      </c>
    </row>
    <row r="872" spans="1:16" x14ac:dyDescent="0.25">
      <c r="A872" s="12"/>
      <c r="B872" s="18" t="s">
        <v>1119</v>
      </c>
      <c r="C872" s="32" t="s">
        <v>1185</v>
      </c>
      <c r="D872" s="14" t="str">
        <f>IF(ISERROR(VLOOKUP($B872,Zoznamy!$R$4:$S$16,2,FALSE)),"",VLOOKUP($B872,Zoznamy!$R$4:$S$16,2,FALSE))</f>
        <v/>
      </c>
      <c r="E872" s="18" t="s">
        <v>1187</v>
      </c>
      <c r="F872" s="18" t="s">
        <v>1259</v>
      </c>
      <c r="G872" s="12" t="s">
        <v>1153</v>
      </c>
      <c r="H872" s="12" t="s">
        <v>1153</v>
      </c>
      <c r="I872" s="24"/>
      <c r="J872" s="24" t="s">
        <v>1156</v>
      </c>
      <c r="K872" s="77" t="str">
        <f>IF(ISERROR(VLOOKUP($B872&amp;" "&amp;$L872,Zoznamy!$AB$4:$AC$16,2,FALSE)),"",VLOOKUP($B872&amp;" "&amp;$L872,Zoznamy!$AB$4:$AC$16,2,FALSE))</f>
        <v/>
      </c>
      <c r="L872" s="24" t="str">
        <f>IF(ISERROR(VLOOKUP($J872,Zoznamy!$L$4:$M$7,2,FALSE)),"",VLOOKUP($J872,Zoznamy!$L$4:$M$7,2,FALSE))</f>
        <v/>
      </c>
      <c r="M872" s="24" t="str">
        <f t="shared" si="14"/>
        <v/>
      </c>
      <c r="N872" s="72" t="str">
        <f>IF(C872="nie",VLOOKUP(B872,Zoznamy!$R$4:$Z$17,9, FALSE),"Vlož hodnotu emisií")</f>
        <v>Vlož hodnotu emisií</v>
      </c>
      <c r="O872" s="123" t="str">
        <f>IF(ISERROR(VLOOKUP($E872,Zoznamy!$T$4:$Y$44,5,FALSE)),"",VLOOKUP($E872,Zoznamy!$T$4:$Y$44,5,FALSE))</f>
        <v/>
      </c>
      <c r="P872" s="32" t="str">
        <f>IF(ISERROR(VLOOKUP($E872,Zoznamy!$T$4:$Y$44,6,FALSE)),"",VLOOKUP($E872,Zoznamy!$T$4:$Y$44,6,FALSE))</f>
        <v/>
      </c>
    </row>
    <row r="873" spans="1:16" x14ac:dyDescent="0.25">
      <c r="A873" s="12"/>
      <c r="B873" s="18" t="s">
        <v>1119</v>
      </c>
      <c r="C873" s="32" t="s">
        <v>1185</v>
      </c>
      <c r="D873" s="14" t="str">
        <f>IF(ISERROR(VLOOKUP($B873,Zoznamy!$R$4:$S$16,2,FALSE)),"",VLOOKUP($B873,Zoznamy!$R$4:$S$16,2,FALSE))</f>
        <v/>
      </c>
      <c r="E873" s="18" t="s">
        <v>1187</v>
      </c>
      <c r="F873" s="18" t="s">
        <v>1259</v>
      </c>
      <c r="G873" s="12" t="s">
        <v>1153</v>
      </c>
      <c r="H873" s="12" t="s">
        <v>1153</v>
      </c>
      <c r="I873" s="24"/>
      <c r="J873" s="24" t="s">
        <v>1156</v>
      </c>
      <c r="K873" s="77" t="str">
        <f>IF(ISERROR(VLOOKUP($B873&amp;" "&amp;$L873,Zoznamy!$AB$4:$AC$16,2,FALSE)),"",VLOOKUP($B873&amp;" "&amp;$L873,Zoznamy!$AB$4:$AC$16,2,FALSE))</f>
        <v/>
      </c>
      <c r="L873" s="24" t="str">
        <f>IF(ISERROR(VLOOKUP($J873,Zoznamy!$L$4:$M$7,2,FALSE)),"",VLOOKUP($J873,Zoznamy!$L$4:$M$7,2,FALSE))</f>
        <v/>
      </c>
      <c r="M873" s="24" t="str">
        <f t="shared" si="14"/>
        <v/>
      </c>
      <c r="N873" s="72" t="str">
        <f>IF(C873="nie",VLOOKUP(B873,Zoznamy!$R$4:$Z$17,9, FALSE),"Vlož hodnotu emisií")</f>
        <v>Vlož hodnotu emisií</v>
      </c>
      <c r="O873" s="123" t="str">
        <f>IF(ISERROR(VLOOKUP($E873,Zoznamy!$T$4:$Y$44,5,FALSE)),"",VLOOKUP($E873,Zoznamy!$T$4:$Y$44,5,FALSE))</f>
        <v/>
      </c>
      <c r="P873" s="32" t="str">
        <f>IF(ISERROR(VLOOKUP($E873,Zoznamy!$T$4:$Y$44,6,FALSE)),"",VLOOKUP($E873,Zoznamy!$T$4:$Y$44,6,FALSE))</f>
        <v/>
      </c>
    </row>
    <row r="874" spans="1:16" x14ac:dyDescent="0.25">
      <c r="A874" s="12"/>
      <c r="B874" s="18" t="s">
        <v>1119</v>
      </c>
      <c r="C874" s="32" t="s">
        <v>1185</v>
      </c>
      <c r="D874" s="14" t="str">
        <f>IF(ISERROR(VLOOKUP($B874,Zoznamy!$R$4:$S$16,2,FALSE)),"",VLOOKUP($B874,Zoznamy!$R$4:$S$16,2,FALSE))</f>
        <v/>
      </c>
      <c r="E874" s="18" t="s">
        <v>1187</v>
      </c>
      <c r="F874" s="18" t="s">
        <v>1259</v>
      </c>
      <c r="G874" s="12" t="s">
        <v>1153</v>
      </c>
      <c r="H874" s="12" t="s">
        <v>1153</v>
      </c>
      <c r="I874" s="24"/>
      <c r="J874" s="24" t="s">
        <v>1156</v>
      </c>
      <c r="K874" s="77" t="str">
        <f>IF(ISERROR(VLOOKUP($B874&amp;" "&amp;$L874,Zoznamy!$AB$4:$AC$16,2,FALSE)),"",VLOOKUP($B874&amp;" "&amp;$L874,Zoznamy!$AB$4:$AC$16,2,FALSE))</f>
        <v/>
      </c>
      <c r="L874" s="24" t="str">
        <f>IF(ISERROR(VLOOKUP($J874,Zoznamy!$L$4:$M$7,2,FALSE)),"",VLOOKUP($J874,Zoznamy!$L$4:$M$7,2,FALSE))</f>
        <v/>
      </c>
      <c r="M874" s="24" t="str">
        <f t="shared" si="14"/>
        <v/>
      </c>
      <c r="N874" s="72" t="str">
        <f>IF(C874="nie",VLOOKUP(B874,Zoznamy!$R$4:$Z$17,9, FALSE),"Vlož hodnotu emisií")</f>
        <v>Vlož hodnotu emisií</v>
      </c>
      <c r="O874" s="123" t="str">
        <f>IF(ISERROR(VLOOKUP($E874,Zoznamy!$T$4:$Y$44,5,FALSE)),"",VLOOKUP($E874,Zoznamy!$T$4:$Y$44,5,FALSE))</f>
        <v/>
      </c>
      <c r="P874" s="32" t="str">
        <f>IF(ISERROR(VLOOKUP($E874,Zoznamy!$T$4:$Y$44,6,FALSE)),"",VLOOKUP($E874,Zoznamy!$T$4:$Y$44,6,FALSE))</f>
        <v/>
      </c>
    </row>
    <row r="875" spans="1:16" x14ac:dyDescent="0.25">
      <c r="A875" s="12"/>
      <c r="B875" s="18" t="s">
        <v>1119</v>
      </c>
      <c r="C875" s="32" t="s">
        <v>1185</v>
      </c>
      <c r="D875" s="14" t="str">
        <f>IF(ISERROR(VLOOKUP($B875,Zoznamy!$R$4:$S$16,2,FALSE)),"",VLOOKUP($B875,Zoznamy!$R$4:$S$16,2,FALSE))</f>
        <v/>
      </c>
      <c r="E875" s="18" t="s">
        <v>1187</v>
      </c>
      <c r="F875" s="18" t="s">
        <v>1259</v>
      </c>
      <c r="G875" s="12" t="s">
        <v>1153</v>
      </c>
      <c r="H875" s="12" t="s">
        <v>1153</v>
      </c>
      <c r="I875" s="24"/>
      <c r="J875" s="24" t="s">
        <v>1156</v>
      </c>
      <c r="K875" s="77" t="str">
        <f>IF(ISERROR(VLOOKUP($B875&amp;" "&amp;$L875,Zoznamy!$AB$4:$AC$16,2,FALSE)),"",VLOOKUP($B875&amp;" "&amp;$L875,Zoznamy!$AB$4:$AC$16,2,FALSE))</f>
        <v/>
      </c>
      <c r="L875" s="24" t="str">
        <f>IF(ISERROR(VLOOKUP($J875,Zoznamy!$L$4:$M$7,2,FALSE)),"",VLOOKUP($J875,Zoznamy!$L$4:$M$7,2,FALSE))</f>
        <v/>
      </c>
      <c r="M875" s="24" t="str">
        <f t="shared" si="14"/>
        <v/>
      </c>
      <c r="N875" s="72" t="str">
        <f>IF(C875="nie",VLOOKUP(B875,Zoznamy!$R$4:$Z$17,9, FALSE),"Vlož hodnotu emisií")</f>
        <v>Vlož hodnotu emisií</v>
      </c>
      <c r="O875" s="123" t="str">
        <f>IF(ISERROR(VLOOKUP($E875,Zoznamy!$T$4:$Y$44,5,FALSE)),"",VLOOKUP($E875,Zoznamy!$T$4:$Y$44,5,FALSE))</f>
        <v/>
      </c>
      <c r="P875" s="32" t="str">
        <f>IF(ISERROR(VLOOKUP($E875,Zoznamy!$T$4:$Y$44,6,FALSE)),"",VLOOKUP($E875,Zoznamy!$T$4:$Y$44,6,FALSE))</f>
        <v/>
      </c>
    </row>
    <row r="876" spans="1:16" x14ac:dyDescent="0.25">
      <c r="A876" s="12"/>
      <c r="B876" s="18" t="s">
        <v>1119</v>
      </c>
      <c r="C876" s="32" t="s">
        <v>1185</v>
      </c>
      <c r="D876" s="14" t="str">
        <f>IF(ISERROR(VLOOKUP($B876,Zoznamy!$R$4:$S$16,2,FALSE)),"",VLOOKUP($B876,Zoznamy!$R$4:$S$16,2,FALSE))</f>
        <v/>
      </c>
      <c r="E876" s="18" t="s">
        <v>1187</v>
      </c>
      <c r="F876" s="18" t="s">
        <v>1259</v>
      </c>
      <c r="G876" s="12" t="s">
        <v>1153</v>
      </c>
      <c r="H876" s="12" t="s">
        <v>1153</v>
      </c>
      <c r="I876" s="24"/>
      <c r="J876" s="24" t="s">
        <v>1156</v>
      </c>
      <c r="K876" s="77" t="str">
        <f>IF(ISERROR(VLOOKUP($B876&amp;" "&amp;$L876,Zoznamy!$AB$4:$AC$16,2,FALSE)),"",VLOOKUP($B876&amp;" "&amp;$L876,Zoznamy!$AB$4:$AC$16,2,FALSE))</f>
        <v/>
      </c>
      <c r="L876" s="24" t="str">
        <f>IF(ISERROR(VLOOKUP($J876,Zoznamy!$L$4:$M$7,2,FALSE)),"",VLOOKUP($J876,Zoznamy!$L$4:$M$7,2,FALSE))</f>
        <v/>
      </c>
      <c r="M876" s="24" t="str">
        <f t="shared" si="14"/>
        <v/>
      </c>
      <c r="N876" s="72" t="str">
        <f>IF(C876="nie",VLOOKUP(B876,Zoznamy!$R$4:$Z$17,9, FALSE),"Vlož hodnotu emisií")</f>
        <v>Vlož hodnotu emisií</v>
      </c>
      <c r="O876" s="123" t="str">
        <f>IF(ISERROR(VLOOKUP($E876,Zoznamy!$T$4:$Y$44,5,FALSE)),"",VLOOKUP($E876,Zoznamy!$T$4:$Y$44,5,FALSE))</f>
        <v/>
      </c>
      <c r="P876" s="32" t="str">
        <f>IF(ISERROR(VLOOKUP($E876,Zoznamy!$T$4:$Y$44,6,FALSE)),"",VLOOKUP($E876,Zoznamy!$T$4:$Y$44,6,FALSE))</f>
        <v/>
      </c>
    </row>
    <row r="877" spans="1:16" x14ac:dyDescent="0.25">
      <c r="A877" s="12"/>
      <c r="B877" s="18" t="s">
        <v>1119</v>
      </c>
      <c r="C877" s="32" t="s">
        <v>1185</v>
      </c>
      <c r="D877" s="14" t="str">
        <f>IF(ISERROR(VLOOKUP($B877,Zoznamy!$R$4:$S$16,2,FALSE)),"",VLOOKUP($B877,Zoznamy!$R$4:$S$16,2,FALSE))</f>
        <v/>
      </c>
      <c r="E877" s="18" t="s">
        <v>1187</v>
      </c>
      <c r="F877" s="18" t="s">
        <v>1259</v>
      </c>
      <c r="G877" s="12" t="s">
        <v>1153</v>
      </c>
      <c r="H877" s="12" t="s">
        <v>1153</v>
      </c>
      <c r="I877" s="24"/>
      <c r="J877" s="24" t="s">
        <v>1156</v>
      </c>
      <c r="K877" s="77" t="str">
        <f>IF(ISERROR(VLOOKUP($B877&amp;" "&amp;$L877,Zoznamy!$AB$4:$AC$16,2,FALSE)),"",VLOOKUP($B877&amp;" "&amp;$L877,Zoznamy!$AB$4:$AC$16,2,FALSE))</f>
        <v/>
      </c>
      <c r="L877" s="24" t="str">
        <f>IF(ISERROR(VLOOKUP($J877,Zoznamy!$L$4:$M$7,2,FALSE)),"",VLOOKUP($J877,Zoznamy!$L$4:$M$7,2,FALSE))</f>
        <v/>
      </c>
      <c r="M877" s="24" t="str">
        <f t="shared" si="14"/>
        <v/>
      </c>
      <c r="N877" s="72" t="str">
        <f>IF(C877="nie",VLOOKUP(B877,Zoznamy!$R$4:$Z$17,9, FALSE),"Vlož hodnotu emisií")</f>
        <v>Vlož hodnotu emisií</v>
      </c>
      <c r="O877" s="123" t="str">
        <f>IF(ISERROR(VLOOKUP($E877,Zoznamy!$T$4:$Y$44,5,FALSE)),"",VLOOKUP($E877,Zoznamy!$T$4:$Y$44,5,FALSE))</f>
        <v/>
      </c>
      <c r="P877" s="32" t="str">
        <f>IF(ISERROR(VLOOKUP($E877,Zoznamy!$T$4:$Y$44,6,FALSE)),"",VLOOKUP($E877,Zoznamy!$T$4:$Y$44,6,FALSE))</f>
        <v/>
      </c>
    </row>
    <row r="878" spans="1:16" x14ac:dyDescent="0.25">
      <c r="A878" s="12"/>
      <c r="B878" s="18" t="s">
        <v>1119</v>
      </c>
      <c r="C878" s="32" t="s">
        <v>1185</v>
      </c>
      <c r="D878" s="14" t="str">
        <f>IF(ISERROR(VLOOKUP($B878,Zoznamy!$R$4:$S$16,2,FALSE)),"",VLOOKUP($B878,Zoznamy!$R$4:$S$16,2,FALSE))</f>
        <v/>
      </c>
      <c r="E878" s="18" t="s">
        <v>1187</v>
      </c>
      <c r="F878" s="18" t="s">
        <v>1259</v>
      </c>
      <c r="G878" s="12" t="s">
        <v>1153</v>
      </c>
      <c r="H878" s="12" t="s">
        <v>1153</v>
      </c>
      <c r="I878" s="24"/>
      <c r="J878" s="24" t="s">
        <v>1156</v>
      </c>
      <c r="K878" s="77" t="str">
        <f>IF(ISERROR(VLOOKUP($B878&amp;" "&amp;$L878,Zoznamy!$AB$4:$AC$16,2,FALSE)),"",VLOOKUP($B878&amp;" "&amp;$L878,Zoznamy!$AB$4:$AC$16,2,FALSE))</f>
        <v/>
      </c>
      <c r="L878" s="24" t="str">
        <f>IF(ISERROR(VLOOKUP($J878,Zoznamy!$L$4:$M$7,2,FALSE)),"",VLOOKUP($J878,Zoznamy!$L$4:$M$7,2,FALSE))</f>
        <v/>
      </c>
      <c r="M878" s="24" t="str">
        <f t="shared" si="14"/>
        <v/>
      </c>
      <c r="N878" s="72" t="str">
        <f>IF(C878="nie",VLOOKUP(B878,Zoznamy!$R$4:$Z$17,9, FALSE),"Vlož hodnotu emisií")</f>
        <v>Vlož hodnotu emisií</v>
      </c>
      <c r="O878" s="123" t="str">
        <f>IF(ISERROR(VLOOKUP($E878,Zoznamy!$T$4:$Y$44,5,FALSE)),"",VLOOKUP($E878,Zoznamy!$T$4:$Y$44,5,FALSE))</f>
        <v/>
      </c>
      <c r="P878" s="32" t="str">
        <f>IF(ISERROR(VLOOKUP($E878,Zoznamy!$T$4:$Y$44,6,FALSE)),"",VLOOKUP($E878,Zoznamy!$T$4:$Y$44,6,FALSE))</f>
        <v/>
      </c>
    </row>
    <row r="879" spans="1:16" x14ac:dyDescent="0.25">
      <c r="A879" s="12"/>
      <c r="B879" s="18" t="s">
        <v>1119</v>
      </c>
      <c r="C879" s="32" t="s">
        <v>1185</v>
      </c>
      <c r="D879" s="14" t="str">
        <f>IF(ISERROR(VLOOKUP($B879,Zoznamy!$R$4:$S$16,2,FALSE)),"",VLOOKUP($B879,Zoznamy!$R$4:$S$16,2,FALSE))</f>
        <v/>
      </c>
      <c r="E879" s="18" t="s">
        <v>1187</v>
      </c>
      <c r="F879" s="18" t="s">
        <v>1259</v>
      </c>
      <c r="G879" s="12" t="s">
        <v>1153</v>
      </c>
      <c r="H879" s="12" t="s">
        <v>1153</v>
      </c>
      <c r="I879" s="24"/>
      <c r="J879" s="24" t="s">
        <v>1156</v>
      </c>
      <c r="K879" s="77" t="str">
        <f>IF(ISERROR(VLOOKUP($B879&amp;" "&amp;$L879,Zoznamy!$AB$4:$AC$16,2,FALSE)),"",VLOOKUP($B879&amp;" "&amp;$L879,Zoznamy!$AB$4:$AC$16,2,FALSE))</f>
        <v/>
      </c>
      <c r="L879" s="24" t="str">
        <f>IF(ISERROR(VLOOKUP($J879,Zoznamy!$L$4:$M$7,2,FALSE)),"",VLOOKUP($J879,Zoznamy!$L$4:$M$7,2,FALSE))</f>
        <v/>
      </c>
      <c r="M879" s="24" t="str">
        <f t="shared" si="14"/>
        <v/>
      </c>
      <c r="N879" s="72" t="str">
        <f>IF(C879="nie",VLOOKUP(B879,Zoznamy!$R$4:$Z$17,9, FALSE),"Vlož hodnotu emisií")</f>
        <v>Vlož hodnotu emisií</v>
      </c>
      <c r="O879" s="123" t="str">
        <f>IF(ISERROR(VLOOKUP($E879,Zoznamy!$T$4:$Y$44,5,FALSE)),"",VLOOKUP($E879,Zoznamy!$T$4:$Y$44,5,FALSE))</f>
        <v/>
      </c>
      <c r="P879" s="32" t="str">
        <f>IF(ISERROR(VLOOKUP($E879,Zoznamy!$T$4:$Y$44,6,FALSE)),"",VLOOKUP($E879,Zoznamy!$T$4:$Y$44,6,FALSE))</f>
        <v/>
      </c>
    </row>
    <row r="880" spans="1:16" x14ac:dyDescent="0.25">
      <c r="A880" s="12"/>
      <c r="B880" s="18" t="s">
        <v>1119</v>
      </c>
      <c r="C880" s="32" t="s">
        <v>1185</v>
      </c>
      <c r="D880" s="14" t="str">
        <f>IF(ISERROR(VLOOKUP($B880,Zoznamy!$R$4:$S$16,2,FALSE)),"",VLOOKUP($B880,Zoznamy!$R$4:$S$16,2,FALSE))</f>
        <v/>
      </c>
      <c r="E880" s="18" t="s">
        <v>1187</v>
      </c>
      <c r="F880" s="18" t="s">
        <v>1259</v>
      </c>
      <c r="G880" s="12" t="s">
        <v>1153</v>
      </c>
      <c r="H880" s="12" t="s">
        <v>1153</v>
      </c>
      <c r="I880" s="24"/>
      <c r="J880" s="24" t="s">
        <v>1156</v>
      </c>
      <c r="K880" s="77" t="str">
        <f>IF(ISERROR(VLOOKUP($B880&amp;" "&amp;$L880,Zoznamy!$AB$4:$AC$16,2,FALSE)),"",VLOOKUP($B880&amp;" "&amp;$L880,Zoznamy!$AB$4:$AC$16,2,FALSE))</f>
        <v/>
      </c>
      <c r="L880" s="24" t="str">
        <f>IF(ISERROR(VLOOKUP($J880,Zoznamy!$L$4:$M$7,2,FALSE)),"",VLOOKUP($J880,Zoznamy!$L$4:$M$7,2,FALSE))</f>
        <v/>
      </c>
      <c r="M880" s="24" t="str">
        <f t="shared" si="14"/>
        <v/>
      </c>
      <c r="N880" s="72" t="str">
        <f>IF(C880="nie",VLOOKUP(B880,Zoznamy!$R$4:$Z$17,9, FALSE),"Vlož hodnotu emisií")</f>
        <v>Vlož hodnotu emisií</v>
      </c>
      <c r="O880" s="123" t="str">
        <f>IF(ISERROR(VLOOKUP($E880,Zoznamy!$T$4:$Y$44,5,FALSE)),"",VLOOKUP($E880,Zoznamy!$T$4:$Y$44,5,FALSE))</f>
        <v/>
      </c>
      <c r="P880" s="32" t="str">
        <f>IF(ISERROR(VLOOKUP($E880,Zoznamy!$T$4:$Y$44,6,FALSE)),"",VLOOKUP($E880,Zoznamy!$T$4:$Y$44,6,FALSE))</f>
        <v/>
      </c>
    </row>
    <row r="881" spans="1:16" x14ac:dyDescent="0.25">
      <c r="A881" s="12"/>
      <c r="B881" s="18" t="s">
        <v>1119</v>
      </c>
      <c r="C881" s="32" t="s">
        <v>1185</v>
      </c>
      <c r="D881" s="14" t="str">
        <f>IF(ISERROR(VLOOKUP($B881,Zoznamy!$R$4:$S$16,2,FALSE)),"",VLOOKUP($B881,Zoznamy!$R$4:$S$16,2,FALSE))</f>
        <v/>
      </c>
      <c r="E881" s="18" t="s">
        <v>1187</v>
      </c>
      <c r="F881" s="18" t="s">
        <v>1259</v>
      </c>
      <c r="G881" s="12" t="s">
        <v>1153</v>
      </c>
      <c r="H881" s="12" t="s">
        <v>1153</v>
      </c>
      <c r="I881" s="24"/>
      <c r="J881" s="24" t="s">
        <v>1156</v>
      </c>
      <c r="K881" s="77" t="str">
        <f>IF(ISERROR(VLOOKUP($B881&amp;" "&amp;$L881,Zoznamy!$AB$4:$AC$16,2,FALSE)),"",VLOOKUP($B881&amp;" "&amp;$L881,Zoznamy!$AB$4:$AC$16,2,FALSE))</f>
        <v/>
      </c>
      <c r="L881" s="24" t="str">
        <f>IF(ISERROR(VLOOKUP($J881,Zoznamy!$L$4:$M$7,2,FALSE)),"",VLOOKUP($J881,Zoznamy!$L$4:$M$7,2,FALSE))</f>
        <v/>
      </c>
      <c r="M881" s="24" t="str">
        <f t="shared" si="14"/>
        <v/>
      </c>
      <c r="N881" s="72" t="str">
        <f>IF(C881="nie",VLOOKUP(B881,Zoznamy!$R$4:$Z$17,9, FALSE),"Vlož hodnotu emisií")</f>
        <v>Vlož hodnotu emisií</v>
      </c>
      <c r="O881" s="123" t="str">
        <f>IF(ISERROR(VLOOKUP($E881,Zoznamy!$T$4:$Y$44,5,FALSE)),"",VLOOKUP($E881,Zoznamy!$T$4:$Y$44,5,FALSE))</f>
        <v/>
      </c>
      <c r="P881" s="32" t="str">
        <f>IF(ISERROR(VLOOKUP($E881,Zoznamy!$T$4:$Y$44,6,FALSE)),"",VLOOKUP($E881,Zoznamy!$T$4:$Y$44,6,FALSE))</f>
        <v/>
      </c>
    </row>
    <row r="882" spans="1:16" x14ac:dyDescent="0.25">
      <c r="A882" s="12"/>
      <c r="B882" s="18" t="s">
        <v>1119</v>
      </c>
      <c r="C882" s="32" t="s">
        <v>1185</v>
      </c>
      <c r="D882" s="14" t="str">
        <f>IF(ISERROR(VLOOKUP($B882,Zoznamy!$R$4:$S$16,2,FALSE)),"",VLOOKUP($B882,Zoznamy!$R$4:$S$16,2,FALSE))</f>
        <v/>
      </c>
      <c r="E882" s="18" t="s">
        <v>1187</v>
      </c>
      <c r="F882" s="18" t="s">
        <v>1259</v>
      </c>
      <c r="G882" s="12" t="s">
        <v>1153</v>
      </c>
      <c r="H882" s="12" t="s">
        <v>1153</v>
      </c>
      <c r="I882" s="24"/>
      <c r="J882" s="24" t="s">
        <v>1156</v>
      </c>
      <c r="K882" s="77" t="str">
        <f>IF(ISERROR(VLOOKUP($B882&amp;" "&amp;$L882,Zoznamy!$AB$4:$AC$16,2,FALSE)),"",VLOOKUP($B882&amp;" "&amp;$L882,Zoznamy!$AB$4:$AC$16,2,FALSE))</f>
        <v/>
      </c>
      <c r="L882" s="24" t="str">
        <f>IF(ISERROR(VLOOKUP($J882,Zoznamy!$L$4:$M$7,2,FALSE)),"",VLOOKUP($J882,Zoznamy!$L$4:$M$7,2,FALSE))</f>
        <v/>
      </c>
      <c r="M882" s="24" t="str">
        <f t="shared" si="14"/>
        <v/>
      </c>
      <c r="N882" s="72" t="str">
        <f>IF(C882="nie",VLOOKUP(B882,Zoznamy!$R$4:$Z$17,9, FALSE),"Vlož hodnotu emisií")</f>
        <v>Vlož hodnotu emisií</v>
      </c>
      <c r="O882" s="123" t="str">
        <f>IF(ISERROR(VLOOKUP($E882,Zoznamy!$T$4:$Y$44,5,FALSE)),"",VLOOKUP($E882,Zoznamy!$T$4:$Y$44,5,FALSE))</f>
        <v/>
      </c>
      <c r="P882" s="32" t="str">
        <f>IF(ISERROR(VLOOKUP($E882,Zoznamy!$T$4:$Y$44,6,FALSE)),"",VLOOKUP($E882,Zoznamy!$T$4:$Y$44,6,FALSE))</f>
        <v/>
      </c>
    </row>
    <row r="883" spans="1:16" x14ac:dyDescent="0.25">
      <c r="A883" s="12"/>
      <c r="B883" s="18" t="s">
        <v>1119</v>
      </c>
      <c r="C883" s="32" t="s">
        <v>1185</v>
      </c>
      <c r="D883" s="14" t="str">
        <f>IF(ISERROR(VLOOKUP($B883,Zoznamy!$R$4:$S$16,2,FALSE)),"",VLOOKUP($B883,Zoznamy!$R$4:$S$16,2,FALSE))</f>
        <v/>
      </c>
      <c r="E883" s="18" t="s">
        <v>1187</v>
      </c>
      <c r="F883" s="18" t="s">
        <v>1259</v>
      </c>
      <c r="G883" s="12" t="s">
        <v>1153</v>
      </c>
      <c r="H883" s="12" t="s">
        <v>1153</v>
      </c>
      <c r="I883" s="24"/>
      <c r="J883" s="24" t="s">
        <v>1156</v>
      </c>
      <c r="K883" s="77" t="str">
        <f>IF(ISERROR(VLOOKUP($B883&amp;" "&amp;$L883,Zoznamy!$AB$4:$AC$16,2,FALSE)),"",VLOOKUP($B883&amp;" "&amp;$L883,Zoznamy!$AB$4:$AC$16,2,FALSE))</f>
        <v/>
      </c>
      <c r="L883" s="24" t="str">
        <f>IF(ISERROR(VLOOKUP($J883,Zoznamy!$L$4:$M$7,2,FALSE)),"",VLOOKUP($J883,Zoznamy!$L$4:$M$7,2,FALSE))</f>
        <v/>
      </c>
      <c r="M883" s="24" t="str">
        <f t="shared" si="14"/>
        <v/>
      </c>
      <c r="N883" s="72" t="str">
        <f>IF(C883="nie",VLOOKUP(B883,Zoznamy!$R$4:$Z$17,9, FALSE),"Vlož hodnotu emisií")</f>
        <v>Vlož hodnotu emisií</v>
      </c>
      <c r="O883" s="123" t="str">
        <f>IF(ISERROR(VLOOKUP($E883,Zoznamy!$T$4:$Y$44,5,FALSE)),"",VLOOKUP($E883,Zoznamy!$T$4:$Y$44,5,FALSE))</f>
        <v/>
      </c>
      <c r="P883" s="32" t="str">
        <f>IF(ISERROR(VLOOKUP($E883,Zoznamy!$T$4:$Y$44,6,FALSE)),"",VLOOKUP($E883,Zoznamy!$T$4:$Y$44,6,FALSE))</f>
        <v/>
      </c>
    </row>
    <row r="884" spans="1:16" x14ac:dyDescent="0.25">
      <c r="A884" s="12"/>
      <c r="B884" s="18" t="s">
        <v>1119</v>
      </c>
      <c r="C884" s="32" t="s">
        <v>1185</v>
      </c>
      <c r="D884" s="14" t="str">
        <f>IF(ISERROR(VLOOKUP($B884,Zoznamy!$R$4:$S$16,2,FALSE)),"",VLOOKUP($B884,Zoznamy!$R$4:$S$16,2,FALSE))</f>
        <v/>
      </c>
      <c r="E884" s="18" t="s">
        <v>1187</v>
      </c>
      <c r="F884" s="18" t="s">
        <v>1259</v>
      </c>
      <c r="G884" s="12" t="s">
        <v>1153</v>
      </c>
      <c r="H884" s="12" t="s">
        <v>1153</v>
      </c>
      <c r="I884" s="24"/>
      <c r="J884" s="24" t="s">
        <v>1156</v>
      </c>
      <c r="K884" s="77" t="str">
        <f>IF(ISERROR(VLOOKUP($B884&amp;" "&amp;$L884,Zoznamy!$AB$4:$AC$16,2,FALSE)),"",VLOOKUP($B884&amp;" "&amp;$L884,Zoznamy!$AB$4:$AC$16,2,FALSE))</f>
        <v/>
      </c>
      <c r="L884" s="24" t="str">
        <f>IF(ISERROR(VLOOKUP($J884,Zoznamy!$L$4:$M$7,2,FALSE)),"",VLOOKUP($J884,Zoznamy!$L$4:$M$7,2,FALSE))</f>
        <v/>
      </c>
      <c r="M884" s="24" t="str">
        <f t="shared" si="14"/>
        <v/>
      </c>
      <c r="N884" s="72" t="str">
        <f>IF(C884="nie",VLOOKUP(B884,Zoznamy!$R$4:$Z$17,9, FALSE),"Vlož hodnotu emisií")</f>
        <v>Vlož hodnotu emisií</v>
      </c>
      <c r="O884" s="123" t="str">
        <f>IF(ISERROR(VLOOKUP($E884,Zoznamy!$T$4:$Y$44,5,FALSE)),"",VLOOKUP($E884,Zoznamy!$T$4:$Y$44,5,FALSE))</f>
        <v/>
      </c>
      <c r="P884" s="32" t="str">
        <f>IF(ISERROR(VLOOKUP($E884,Zoznamy!$T$4:$Y$44,6,FALSE)),"",VLOOKUP($E884,Zoznamy!$T$4:$Y$44,6,FALSE))</f>
        <v/>
      </c>
    </row>
    <row r="885" spans="1:16" x14ac:dyDescent="0.25">
      <c r="A885" s="12"/>
      <c r="B885" s="18" t="s">
        <v>1119</v>
      </c>
      <c r="C885" s="32" t="s">
        <v>1185</v>
      </c>
      <c r="D885" s="14" t="str">
        <f>IF(ISERROR(VLOOKUP($B885,Zoznamy!$R$4:$S$16,2,FALSE)),"",VLOOKUP($B885,Zoznamy!$R$4:$S$16,2,FALSE))</f>
        <v/>
      </c>
      <c r="E885" s="18" t="s">
        <v>1187</v>
      </c>
      <c r="F885" s="18" t="s">
        <v>1259</v>
      </c>
      <c r="G885" s="12" t="s">
        <v>1153</v>
      </c>
      <c r="H885" s="12" t="s">
        <v>1153</v>
      </c>
      <c r="I885" s="24"/>
      <c r="J885" s="24" t="s">
        <v>1156</v>
      </c>
      <c r="K885" s="77" t="str">
        <f>IF(ISERROR(VLOOKUP($B885&amp;" "&amp;$L885,Zoznamy!$AB$4:$AC$16,2,FALSE)),"",VLOOKUP($B885&amp;" "&amp;$L885,Zoznamy!$AB$4:$AC$16,2,FALSE))</f>
        <v/>
      </c>
      <c r="L885" s="24" t="str">
        <f>IF(ISERROR(VLOOKUP($J885,Zoznamy!$L$4:$M$7,2,FALSE)),"",VLOOKUP($J885,Zoznamy!$L$4:$M$7,2,FALSE))</f>
        <v/>
      </c>
      <c r="M885" s="24" t="str">
        <f t="shared" si="14"/>
        <v/>
      </c>
      <c r="N885" s="72" t="str">
        <f>IF(C885="nie",VLOOKUP(B885,Zoznamy!$R$4:$Z$17,9, FALSE),"Vlož hodnotu emisií")</f>
        <v>Vlož hodnotu emisií</v>
      </c>
      <c r="O885" s="123" t="str">
        <f>IF(ISERROR(VLOOKUP($E885,Zoznamy!$T$4:$Y$44,5,FALSE)),"",VLOOKUP($E885,Zoznamy!$T$4:$Y$44,5,FALSE))</f>
        <v/>
      </c>
      <c r="P885" s="32" t="str">
        <f>IF(ISERROR(VLOOKUP($E885,Zoznamy!$T$4:$Y$44,6,FALSE)),"",VLOOKUP($E885,Zoznamy!$T$4:$Y$44,6,FALSE))</f>
        <v/>
      </c>
    </row>
    <row r="886" spans="1:16" x14ac:dyDescent="0.25">
      <c r="A886" s="12"/>
      <c r="B886" s="18" t="s">
        <v>1119</v>
      </c>
      <c r="C886" s="32" t="s">
        <v>1185</v>
      </c>
      <c r="D886" s="14" t="str">
        <f>IF(ISERROR(VLOOKUP($B886,Zoznamy!$R$4:$S$16,2,FALSE)),"",VLOOKUP($B886,Zoznamy!$R$4:$S$16,2,FALSE))</f>
        <v/>
      </c>
      <c r="E886" s="18" t="s">
        <v>1187</v>
      </c>
      <c r="F886" s="18" t="s">
        <v>1259</v>
      </c>
      <c r="G886" s="12" t="s">
        <v>1153</v>
      </c>
      <c r="H886" s="12" t="s">
        <v>1153</v>
      </c>
      <c r="I886" s="24"/>
      <c r="J886" s="24" t="s">
        <v>1156</v>
      </c>
      <c r="K886" s="77" t="str">
        <f>IF(ISERROR(VLOOKUP($B886&amp;" "&amp;$L886,Zoznamy!$AB$4:$AC$16,2,FALSE)),"",VLOOKUP($B886&amp;" "&amp;$L886,Zoznamy!$AB$4:$AC$16,2,FALSE))</f>
        <v/>
      </c>
      <c r="L886" s="24" t="str">
        <f>IF(ISERROR(VLOOKUP($J886,Zoznamy!$L$4:$M$7,2,FALSE)),"",VLOOKUP($J886,Zoznamy!$L$4:$M$7,2,FALSE))</f>
        <v/>
      </c>
      <c r="M886" s="24" t="str">
        <f t="shared" si="14"/>
        <v/>
      </c>
      <c r="N886" s="72" t="str">
        <f>IF(C886="nie",VLOOKUP(B886,Zoznamy!$R$4:$Z$17,9, FALSE),"Vlož hodnotu emisií")</f>
        <v>Vlož hodnotu emisií</v>
      </c>
      <c r="O886" s="123" t="str">
        <f>IF(ISERROR(VLOOKUP($E886,Zoznamy!$T$4:$Y$44,5,FALSE)),"",VLOOKUP($E886,Zoznamy!$T$4:$Y$44,5,FALSE))</f>
        <v/>
      </c>
      <c r="P886" s="32" t="str">
        <f>IF(ISERROR(VLOOKUP($E886,Zoznamy!$T$4:$Y$44,6,FALSE)),"",VLOOKUP($E886,Zoznamy!$T$4:$Y$44,6,FALSE))</f>
        <v/>
      </c>
    </row>
    <row r="887" spans="1:16" x14ac:dyDescent="0.25">
      <c r="A887" s="12"/>
      <c r="B887" s="18" t="s">
        <v>1119</v>
      </c>
      <c r="C887" s="32" t="s">
        <v>1185</v>
      </c>
      <c r="D887" s="14" t="str">
        <f>IF(ISERROR(VLOOKUP($B887,Zoznamy!$R$4:$S$16,2,FALSE)),"",VLOOKUP($B887,Zoznamy!$R$4:$S$16,2,FALSE))</f>
        <v/>
      </c>
      <c r="E887" s="18" t="s">
        <v>1187</v>
      </c>
      <c r="F887" s="18" t="s">
        <v>1259</v>
      </c>
      <c r="G887" s="12" t="s">
        <v>1153</v>
      </c>
      <c r="H887" s="12" t="s">
        <v>1153</v>
      </c>
      <c r="I887" s="24"/>
      <c r="J887" s="24" t="s">
        <v>1156</v>
      </c>
      <c r="K887" s="77" t="str">
        <f>IF(ISERROR(VLOOKUP($B887&amp;" "&amp;$L887,Zoznamy!$AB$4:$AC$16,2,FALSE)),"",VLOOKUP($B887&amp;" "&amp;$L887,Zoznamy!$AB$4:$AC$16,2,FALSE))</f>
        <v/>
      </c>
      <c r="L887" s="24" t="str">
        <f>IF(ISERROR(VLOOKUP($J887,Zoznamy!$L$4:$M$7,2,FALSE)),"",VLOOKUP($J887,Zoznamy!$L$4:$M$7,2,FALSE))</f>
        <v/>
      </c>
      <c r="M887" s="24" t="str">
        <f t="shared" si="14"/>
        <v/>
      </c>
      <c r="N887" s="72" t="str">
        <f>IF(C887="nie",VLOOKUP(B887,Zoznamy!$R$4:$Z$17,9, FALSE),"Vlož hodnotu emisií")</f>
        <v>Vlož hodnotu emisií</v>
      </c>
      <c r="O887" s="123" t="str">
        <f>IF(ISERROR(VLOOKUP($E887,Zoznamy!$T$4:$Y$44,5,FALSE)),"",VLOOKUP($E887,Zoznamy!$T$4:$Y$44,5,FALSE))</f>
        <v/>
      </c>
      <c r="P887" s="32" t="str">
        <f>IF(ISERROR(VLOOKUP($E887,Zoznamy!$T$4:$Y$44,6,FALSE)),"",VLOOKUP($E887,Zoznamy!$T$4:$Y$44,6,FALSE))</f>
        <v/>
      </c>
    </row>
    <row r="888" spans="1:16" x14ac:dyDescent="0.25">
      <c r="A888" s="12"/>
      <c r="B888" s="18" t="s">
        <v>1119</v>
      </c>
      <c r="C888" s="32" t="s">
        <v>1185</v>
      </c>
      <c r="D888" s="14" t="str">
        <f>IF(ISERROR(VLOOKUP($B888,Zoznamy!$R$4:$S$16,2,FALSE)),"",VLOOKUP($B888,Zoznamy!$R$4:$S$16,2,FALSE))</f>
        <v/>
      </c>
      <c r="E888" s="18" t="s">
        <v>1187</v>
      </c>
      <c r="F888" s="18" t="s">
        <v>1259</v>
      </c>
      <c r="G888" s="12" t="s">
        <v>1153</v>
      </c>
      <c r="H888" s="12" t="s">
        <v>1153</v>
      </c>
      <c r="I888" s="24"/>
      <c r="J888" s="24" t="s">
        <v>1156</v>
      </c>
      <c r="K888" s="77" t="str">
        <f>IF(ISERROR(VLOOKUP($B888&amp;" "&amp;$L888,Zoznamy!$AB$4:$AC$16,2,FALSE)),"",VLOOKUP($B888&amp;" "&amp;$L888,Zoznamy!$AB$4:$AC$16,2,FALSE))</f>
        <v/>
      </c>
      <c r="L888" s="24" t="str">
        <f>IF(ISERROR(VLOOKUP($J888,Zoznamy!$L$4:$M$7,2,FALSE)),"",VLOOKUP($J888,Zoznamy!$L$4:$M$7,2,FALSE))</f>
        <v/>
      </c>
      <c r="M888" s="24" t="str">
        <f t="shared" si="14"/>
        <v/>
      </c>
      <c r="N888" s="72" t="str">
        <f>IF(C888="nie",VLOOKUP(B888,Zoznamy!$R$4:$Z$17,9, FALSE),"Vlož hodnotu emisií")</f>
        <v>Vlož hodnotu emisií</v>
      </c>
      <c r="O888" s="123" t="str">
        <f>IF(ISERROR(VLOOKUP($E888,Zoznamy!$T$4:$Y$44,5,FALSE)),"",VLOOKUP($E888,Zoznamy!$T$4:$Y$44,5,FALSE))</f>
        <v/>
      </c>
      <c r="P888" s="32" t="str">
        <f>IF(ISERROR(VLOOKUP($E888,Zoznamy!$T$4:$Y$44,6,FALSE)),"",VLOOKUP($E888,Zoznamy!$T$4:$Y$44,6,FALSE))</f>
        <v/>
      </c>
    </row>
    <row r="889" spans="1:16" x14ac:dyDescent="0.25">
      <c r="A889" s="12"/>
      <c r="B889" s="18" t="s">
        <v>1119</v>
      </c>
      <c r="C889" s="32" t="s">
        <v>1185</v>
      </c>
      <c r="D889" s="14" t="str">
        <f>IF(ISERROR(VLOOKUP($B889,Zoznamy!$R$4:$S$16,2,FALSE)),"",VLOOKUP($B889,Zoznamy!$R$4:$S$16,2,FALSE))</f>
        <v/>
      </c>
      <c r="E889" s="18" t="s">
        <v>1187</v>
      </c>
      <c r="F889" s="18" t="s">
        <v>1259</v>
      </c>
      <c r="G889" s="12" t="s">
        <v>1153</v>
      </c>
      <c r="H889" s="12" t="s">
        <v>1153</v>
      </c>
      <c r="I889" s="24"/>
      <c r="J889" s="24" t="s">
        <v>1156</v>
      </c>
      <c r="K889" s="77" t="str">
        <f>IF(ISERROR(VLOOKUP($B889&amp;" "&amp;$L889,Zoznamy!$AB$4:$AC$16,2,FALSE)),"",VLOOKUP($B889&amp;" "&amp;$L889,Zoznamy!$AB$4:$AC$16,2,FALSE))</f>
        <v/>
      </c>
      <c r="L889" s="24" t="str">
        <f>IF(ISERROR(VLOOKUP($J889,Zoznamy!$L$4:$M$7,2,FALSE)),"",VLOOKUP($J889,Zoznamy!$L$4:$M$7,2,FALSE))</f>
        <v/>
      </c>
      <c r="M889" s="24" t="str">
        <f t="shared" si="14"/>
        <v/>
      </c>
      <c r="N889" s="72" t="str">
        <f>IF(C889="nie",VLOOKUP(B889,Zoznamy!$R$4:$Z$17,9, FALSE),"Vlož hodnotu emisií")</f>
        <v>Vlož hodnotu emisií</v>
      </c>
      <c r="O889" s="123" t="str">
        <f>IF(ISERROR(VLOOKUP($E889,Zoznamy!$T$4:$Y$44,5,FALSE)),"",VLOOKUP($E889,Zoznamy!$T$4:$Y$44,5,FALSE))</f>
        <v/>
      </c>
      <c r="P889" s="32" t="str">
        <f>IF(ISERROR(VLOOKUP($E889,Zoznamy!$T$4:$Y$44,6,FALSE)),"",VLOOKUP($E889,Zoznamy!$T$4:$Y$44,6,FALSE))</f>
        <v/>
      </c>
    </row>
    <row r="890" spans="1:16" x14ac:dyDescent="0.25">
      <c r="A890" s="12"/>
      <c r="B890" s="18" t="s">
        <v>1119</v>
      </c>
      <c r="C890" s="32" t="s">
        <v>1185</v>
      </c>
      <c r="D890" s="14" t="str">
        <f>IF(ISERROR(VLOOKUP($B890,Zoznamy!$R$4:$S$16,2,FALSE)),"",VLOOKUP($B890,Zoznamy!$R$4:$S$16,2,FALSE))</f>
        <v/>
      </c>
      <c r="E890" s="18" t="s">
        <v>1187</v>
      </c>
      <c r="F890" s="18" t="s">
        <v>1259</v>
      </c>
      <c r="G890" s="12" t="s">
        <v>1153</v>
      </c>
      <c r="H890" s="12" t="s">
        <v>1153</v>
      </c>
      <c r="I890" s="24"/>
      <c r="J890" s="24" t="s">
        <v>1156</v>
      </c>
      <c r="K890" s="77" t="str">
        <f>IF(ISERROR(VLOOKUP($B890&amp;" "&amp;$L890,Zoznamy!$AB$4:$AC$16,2,FALSE)),"",VLOOKUP($B890&amp;" "&amp;$L890,Zoznamy!$AB$4:$AC$16,2,FALSE))</f>
        <v/>
      </c>
      <c r="L890" s="24" t="str">
        <f>IF(ISERROR(VLOOKUP($J890,Zoznamy!$L$4:$M$7,2,FALSE)),"",VLOOKUP($J890,Zoznamy!$L$4:$M$7,2,FALSE))</f>
        <v/>
      </c>
      <c r="M890" s="24" t="str">
        <f t="shared" si="14"/>
        <v/>
      </c>
      <c r="N890" s="72" t="str">
        <f>IF(C890="nie",VLOOKUP(B890,Zoznamy!$R$4:$Z$17,9, FALSE),"Vlož hodnotu emisií")</f>
        <v>Vlož hodnotu emisií</v>
      </c>
      <c r="O890" s="123" t="str">
        <f>IF(ISERROR(VLOOKUP($E890,Zoznamy!$T$4:$Y$44,5,FALSE)),"",VLOOKUP($E890,Zoznamy!$T$4:$Y$44,5,FALSE))</f>
        <v/>
      </c>
      <c r="P890" s="32" t="str">
        <f>IF(ISERROR(VLOOKUP($E890,Zoznamy!$T$4:$Y$44,6,FALSE)),"",VLOOKUP($E890,Zoznamy!$T$4:$Y$44,6,FALSE))</f>
        <v/>
      </c>
    </row>
    <row r="891" spans="1:16" x14ac:dyDescent="0.25">
      <c r="A891" s="12"/>
      <c r="B891" s="18" t="s">
        <v>1119</v>
      </c>
      <c r="C891" s="32" t="s">
        <v>1185</v>
      </c>
      <c r="D891" s="14" t="str">
        <f>IF(ISERROR(VLOOKUP($B891,Zoznamy!$R$4:$S$16,2,FALSE)),"",VLOOKUP($B891,Zoznamy!$R$4:$S$16,2,FALSE))</f>
        <v/>
      </c>
      <c r="E891" s="18" t="s">
        <v>1187</v>
      </c>
      <c r="F891" s="18" t="s">
        <v>1259</v>
      </c>
      <c r="G891" s="12" t="s">
        <v>1153</v>
      </c>
      <c r="H891" s="12" t="s">
        <v>1153</v>
      </c>
      <c r="I891" s="24"/>
      <c r="J891" s="24" t="s">
        <v>1156</v>
      </c>
      <c r="K891" s="77" t="str">
        <f>IF(ISERROR(VLOOKUP($B891&amp;" "&amp;$L891,Zoznamy!$AB$4:$AC$16,2,FALSE)),"",VLOOKUP($B891&amp;" "&amp;$L891,Zoznamy!$AB$4:$AC$16,2,FALSE))</f>
        <v/>
      </c>
      <c r="L891" s="24" t="str">
        <f>IF(ISERROR(VLOOKUP($J891,Zoznamy!$L$4:$M$7,2,FALSE)),"",VLOOKUP($J891,Zoznamy!$L$4:$M$7,2,FALSE))</f>
        <v/>
      </c>
      <c r="M891" s="24" t="str">
        <f t="shared" si="14"/>
        <v/>
      </c>
      <c r="N891" s="72" t="str">
        <f>IF(C891="nie",VLOOKUP(B891,Zoznamy!$R$4:$Z$17,9, FALSE),"Vlož hodnotu emisií")</f>
        <v>Vlož hodnotu emisií</v>
      </c>
      <c r="O891" s="123" t="str">
        <f>IF(ISERROR(VLOOKUP($E891,Zoznamy!$T$4:$Y$44,5,FALSE)),"",VLOOKUP($E891,Zoznamy!$T$4:$Y$44,5,FALSE))</f>
        <v/>
      </c>
      <c r="P891" s="32" t="str">
        <f>IF(ISERROR(VLOOKUP($E891,Zoznamy!$T$4:$Y$44,6,FALSE)),"",VLOOKUP($E891,Zoznamy!$T$4:$Y$44,6,FALSE))</f>
        <v/>
      </c>
    </row>
    <row r="892" spans="1:16" x14ac:dyDescent="0.25">
      <c r="A892" s="12"/>
      <c r="B892" s="18" t="s">
        <v>1119</v>
      </c>
      <c r="C892" s="32" t="s">
        <v>1185</v>
      </c>
      <c r="D892" s="14" t="str">
        <f>IF(ISERROR(VLOOKUP($B892,Zoznamy!$R$4:$S$16,2,FALSE)),"",VLOOKUP($B892,Zoznamy!$R$4:$S$16,2,FALSE))</f>
        <v/>
      </c>
      <c r="E892" s="18" t="s">
        <v>1187</v>
      </c>
      <c r="F892" s="18" t="s">
        <v>1259</v>
      </c>
      <c r="G892" s="12" t="s">
        <v>1153</v>
      </c>
      <c r="H892" s="12" t="s">
        <v>1153</v>
      </c>
      <c r="I892" s="24"/>
      <c r="J892" s="24" t="s">
        <v>1156</v>
      </c>
      <c r="K892" s="77" t="str">
        <f>IF(ISERROR(VLOOKUP($B892&amp;" "&amp;$L892,Zoznamy!$AB$4:$AC$16,2,FALSE)),"",VLOOKUP($B892&amp;" "&amp;$L892,Zoznamy!$AB$4:$AC$16,2,FALSE))</f>
        <v/>
      </c>
      <c r="L892" s="24" t="str">
        <f>IF(ISERROR(VLOOKUP($J892,Zoznamy!$L$4:$M$7,2,FALSE)),"",VLOOKUP($J892,Zoznamy!$L$4:$M$7,2,FALSE))</f>
        <v/>
      </c>
      <c r="M892" s="24" t="str">
        <f t="shared" si="14"/>
        <v/>
      </c>
      <c r="N892" s="72" t="str">
        <f>IF(C892="nie",VLOOKUP(B892,Zoznamy!$R$4:$Z$17,9, FALSE),"Vlož hodnotu emisií")</f>
        <v>Vlož hodnotu emisií</v>
      </c>
      <c r="O892" s="123" t="str">
        <f>IF(ISERROR(VLOOKUP($E892,Zoznamy!$T$4:$Y$44,5,FALSE)),"",VLOOKUP($E892,Zoznamy!$T$4:$Y$44,5,FALSE))</f>
        <v/>
      </c>
      <c r="P892" s="32" t="str">
        <f>IF(ISERROR(VLOOKUP($E892,Zoznamy!$T$4:$Y$44,6,FALSE)),"",VLOOKUP($E892,Zoznamy!$T$4:$Y$44,6,FALSE))</f>
        <v/>
      </c>
    </row>
    <row r="893" spans="1:16" x14ac:dyDescent="0.25">
      <c r="A893" s="12"/>
      <c r="B893" s="18" t="s">
        <v>1119</v>
      </c>
      <c r="C893" s="32" t="s">
        <v>1185</v>
      </c>
      <c r="D893" s="14" t="str">
        <f>IF(ISERROR(VLOOKUP($B893,Zoznamy!$R$4:$S$16,2,FALSE)),"",VLOOKUP($B893,Zoznamy!$R$4:$S$16,2,FALSE))</f>
        <v/>
      </c>
      <c r="E893" s="18" t="s">
        <v>1187</v>
      </c>
      <c r="F893" s="18" t="s">
        <v>1259</v>
      </c>
      <c r="G893" s="12" t="s">
        <v>1153</v>
      </c>
      <c r="H893" s="12" t="s">
        <v>1153</v>
      </c>
      <c r="I893" s="24"/>
      <c r="J893" s="24" t="s">
        <v>1156</v>
      </c>
      <c r="K893" s="77" t="str">
        <f>IF(ISERROR(VLOOKUP($B893&amp;" "&amp;$L893,Zoznamy!$AB$4:$AC$16,2,FALSE)),"",VLOOKUP($B893&amp;" "&amp;$L893,Zoznamy!$AB$4:$AC$16,2,FALSE))</f>
        <v/>
      </c>
      <c r="L893" s="24" t="str">
        <f>IF(ISERROR(VLOOKUP($J893,Zoznamy!$L$4:$M$7,2,FALSE)),"",VLOOKUP($J893,Zoznamy!$L$4:$M$7,2,FALSE))</f>
        <v/>
      </c>
      <c r="M893" s="24" t="str">
        <f t="shared" si="14"/>
        <v/>
      </c>
      <c r="N893" s="72" t="str">
        <f>IF(C893="nie",VLOOKUP(B893,Zoznamy!$R$4:$Z$17,9, FALSE),"Vlož hodnotu emisií")</f>
        <v>Vlož hodnotu emisií</v>
      </c>
      <c r="O893" s="123" t="str">
        <f>IF(ISERROR(VLOOKUP($E893,Zoznamy!$T$4:$Y$44,5,FALSE)),"",VLOOKUP($E893,Zoznamy!$T$4:$Y$44,5,FALSE))</f>
        <v/>
      </c>
      <c r="P893" s="32" t="str">
        <f>IF(ISERROR(VLOOKUP($E893,Zoznamy!$T$4:$Y$44,6,FALSE)),"",VLOOKUP($E893,Zoznamy!$T$4:$Y$44,6,FALSE))</f>
        <v/>
      </c>
    </row>
    <row r="894" spans="1:16" x14ac:dyDescent="0.25">
      <c r="A894" s="12"/>
      <c r="B894" s="18" t="s">
        <v>1119</v>
      </c>
      <c r="C894" s="32" t="s">
        <v>1185</v>
      </c>
      <c r="D894" s="14" t="str">
        <f>IF(ISERROR(VLOOKUP($B894,Zoznamy!$R$4:$S$16,2,FALSE)),"",VLOOKUP($B894,Zoznamy!$R$4:$S$16,2,FALSE))</f>
        <v/>
      </c>
      <c r="E894" s="18" t="s">
        <v>1187</v>
      </c>
      <c r="F894" s="18" t="s">
        <v>1259</v>
      </c>
      <c r="G894" s="12" t="s">
        <v>1153</v>
      </c>
      <c r="H894" s="12" t="s">
        <v>1153</v>
      </c>
      <c r="I894" s="24"/>
      <c r="J894" s="24" t="s">
        <v>1156</v>
      </c>
      <c r="K894" s="77" t="str">
        <f>IF(ISERROR(VLOOKUP($B894&amp;" "&amp;$L894,Zoznamy!$AB$4:$AC$16,2,FALSE)),"",VLOOKUP($B894&amp;" "&amp;$L894,Zoznamy!$AB$4:$AC$16,2,FALSE))</f>
        <v/>
      </c>
      <c r="L894" s="24" t="str">
        <f>IF(ISERROR(VLOOKUP($J894,Zoznamy!$L$4:$M$7,2,FALSE)),"",VLOOKUP($J894,Zoznamy!$L$4:$M$7,2,FALSE))</f>
        <v/>
      </c>
      <c r="M894" s="24" t="str">
        <f t="shared" si="14"/>
        <v/>
      </c>
      <c r="N894" s="72" t="str">
        <f>IF(C894="nie",VLOOKUP(B894,Zoznamy!$R$4:$Z$17,9, FALSE),"Vlož hodnotu emisií")</f>
        <v>Vlož hodnotu emisií</v>
      </c>
      <c r="O894" s="123" t="str">
        <f>IF(ISERROR(VLOOKUP($E894,Zoznamy!$T$4:$Y$44,5,FALSE)),"",VLOOKUP($E894,Zoznamy!$T$4:$Y$44,5,FALSE))</f>
        <v/>
      </c>
      <c r="P894" s="32" t="str">
        <f>IF(ISERROR(VLOOKUP($E894,Zoznamy!$T$4:$Y$44,6,FALSE)),"",VLOOKUP($E894,Zoznamy!$T$4:$Y$44,6,FALSE))</f>
        <v/>
      </c>
    </row>
    <row r="895" spans="1:16" x14ac:dyDescent="0.25">
      <c r="A895" s="12"/>
      <c r="B895" s="18" t="s">
        <v>1119</v>
      </c>
      <c r="C895" s="32" t="s">
        <v>1185</v>
      </c>
      <c r="D895" s="14" t="str">
        <f>IF(ISERROR(VLOOKUP($B895,Zoznamy!$R$4:$S$16,2,FALSE)),"",VLOOKUP($B895,Zoznamy!$R$4:$S$16,2,FALSE))</f>
        <v/>
      </c>
      <c r="E895" s="18" t="s">
        <v>1187</v>
      </c>
      <c r="F895" s="18" t="s">
        <v>1259</v>
      </c>
      <c r="G895" s="12" t="s">
        <v>1153</v>
      </c>
      <c r="H895" s="12" t="s">
        <v>1153</v>
      </c>
      <c r="I895" s="24"/>
      <c r="J895" s="24" t="s">
        <v>1156</v>
      </c>
      <c r="K895" s="77" t="str">
        <f>IF(ISERROR(VLOOKUP($B895&amp;" "&amp;$L895,Zoznamy!$AB$4:$AC$16,2,FALSE)),"",VLOOKUP($B895&amp;" "&amp;$L895,Zoznamy!$AB$4:$AC$16,2,FALSE))</f>
        <v/>
      </c>
      <c r="L895" s="24" t="str">
        <f>IF(ISERROR(VLOOKUP($J895,Zoznamy!$L$4:$M$7,2,FALSE)),"",VLOOKUP($J895,Zoznamy!$L$4:$M$7,2,FALSE))</f>
        <v/>
      </c>
      <c r="M895" s="24" t="str">
        <f t="shared" si="14"/>
        <v/>
      </c>
      <c r="N895" s="72" t="str">
        <f>IF(C895="nie",VLOOKUP(B895,Zoznamy!$R$4:$Z$17,9, FALSE),"Vlož hodnotu emisií")</f>
        <v>Vlož hodnotu emisií</v>
      </c>
      <c r="O895" s="123" t="str">
        <f>IF(ISERROR(VLOOKUP($E895,Zoznamy!$T$4:$Y$44,5,FALSE)),"",VLOOKUP($E895,Zoznamy!$T$4:$Y$44,5,FALSE))</f>
        <v/>
      </c>
      <c r="P895" s="32" t="str">
        <f>IF(ISERROR(VLOOKUP($E895,Zoznamy!$T$4:$Y$44,6,FALSE)),"",VLOOKUP($E895,Zoznamy!$T$4:$Y$44,6,FALSE))</f>
        <v/>
      </c>
    </row>
    <row r="896" spans="1:16" x14ac:dyDescent="0.25">
      <c r="A896" s="12"/>
      <c r="B896" s="18" t="s">
        <v>1119</v>
      </c>
      <c r="C896" s="32" t="s">
        <v>1185</v>
      </c>
      <c r="D896" s="14" t="str">
        <f>IF(ISERROR(VLOOKUP($B896,Zoznamy!$R$4:$S$16,2,FALSE)),"",VLOOKUP($B896,Zoznamy!$R$4:$S$16,2,FALSE))</f>
        <v/>
      </c>
      <c r="E896" s="18" t="s">
        <v>1187</v>
      </c>
      <c r="F896" s="18" t="s">
        <v>1259</v>
      </c>
      <c r="G896" s="12" t="s">
        <v>1153</v>
      </c>
      <c r="H896" s="12" t="s">
        <v>1153</v>
      </c>
      <c r="I896" s="24"/>
      <c r="J896" s="24" t="s">
        <v>1156</v>
      </c>
      <c r="K896" s="77" t="str">
        <f>IF(ISERROR(VLOOKUP($B896&amp;" "&amp;$L896,Zoznamy!$AB$4:$AC$16,2,FALSE)),"",VLOOKUP($B896&amp;" "&amp;$L896,Zoznamy!$AB$4:$AC$16,2,FALSE))</f>
        <v/>
      </c>
      <c r="L896" s="24" t="str">
        <f>IF(ISERROR(VLOOKUP($J896,Zoznamy!$L$4:$M$7,2,FALSE)),"",VLOOKUP($J896,Zoznamy!$L$4:$M$7,2,FALSE))</f>
        <v/>
      </c>
      <c r="M896" s="24" t="str">
        <f t="shared" si="14"/>
        <v/>
      </c>
      <c r="N896" s="72" t="str">
        <f>IF(C896="nie",VLOOKUP(B896,Zoznamy!$R$4:$Z$17,9, FALSE),"Vlož hodnotu emisií")</f>
        <v>Vlož hodnotu emisií</v>
      </c>
      <c r="O896" s="123" t="str">
        <f>IF(ISERROR(VLOOKUP($E896,Zoznamy!$T$4:$Y$44,5,FALSE)),"",VLOOKUP($E896,Zoznamy!$T$4:$Y$44,5,FALSE))</f>
        <v/>
      </c>
      <c r="P896" s="32" t="str">
        <f>IF(ISERROR(VLOOKUP($E896,Zoznamy!$T$4:$Y$44,6,FALSE)),"",VLOOKUP($E896,Zoznamy!$T$4:$Y$44,6,FALSE))</f>
        <v/>
      </c>
    </row>
    <row r="897" spans="1:16" x14ac:dyDescent="0.25">
      <c r="A897" s="12"/>
      <c r="B897" s="18" t="s">
        <v>1119</v>
      </c>
      <c r="C897" s="32" t="s">
        <v>1185</v>
      </c>
      <c r="D897" s="14" t="str">
        <f>IF(ISERROR(VLOOKUP($B897,Zoznamy!$R$4:$S$16,2,FALSE)),"",VLOOKUP($B897,Zoznamy!$R$4:$S$16,2,FALSE))</f>
        <v/>
      </c>
      <c r="E897" s="18" t="s">
        <v>1187</v>
      </c>
      <c r="F897" s="18" t="s">
        <v>1259</v>
      </c>
      <c r="G897" s="12" t="s">
        <v>1153</v>
      </c>
      <c r="H897" s="12" t="s">
        <v>1153</v>
      </c>
      <c r="I897" s="24"/>
      <c r="J897" s="24" t="s">
        <v>1156</v>
      </c>
      <c r="K897" s="77" t="str">
        <f>IF(ISERROR(VLOOKUP($B897&amp;" "&amp;$L897,Zoznamy!$AB$4:$AC$16,2,FALSE)),"",VLOOKUP($B897&amp;" "&amp;$L897,Zoznamy!$AB$4:$AC$16,2,FALSE))</f>
        <v/>
      </c>
      <c r="L897" s="24" t="str">
        <f>IF(ISERROR(VLOOKUP($J897,Zoznamy!$L$4:$M$7,2,FALSE)),"",VLOOKUP($J897,Zoznamy!$L$4:$M$7,2,FALSE))</f>
        <v/>
      </c>
      <c r="M897" s="24" t="str">
        <f t="shared" si="14"/>
        <v/>
      </c>
      <c r="N897" s="72" t="str">
        <f>IF(C897="nie",VLOOKUP(B897,Zoznamy!$R$4:$Z$17,9, FALSE),"Vlož hodnotu emisií")</f>
        <v>Vlož hodnotu emisií</v>
      </c>
      <c r="O897" s="123" t="str">
        <f>IF(ISERROR(VLOOKUP($E897,Zoznamy!$T$4:$Y$44,5,FALSE)),"",VLOOKUP($E897,Zoznamy!$T$4:$Y$44,5,FALSE))</f>
        <v/>
      </c>
      <c r="P897" s="32" t="str">
        <f>IF(ISERROR(VLOOKUP($E897,Zoznamy!$T$4:$Y$44,6,FALSE)),"",VLOOKUP($E897,Zoznamy!$T$4:$Y$44,6,FALSE))</f>
        <v/>
      </c>
    </row>
    <row r="898" spans="1:16" x14ac:dyDescent="0.25">
      <c r="A898" s="12"/>
      <c r="B898" s="18" t="s">
        <v>1119</v>
      </c>
      <c r="C898" s="32" t="s">
        <v>1185</v>
      </c>
      <c r="D898" s="14" t="str">
        <f>IF(ISERROR(VLOOKUP($B898,Zoznamy!$R$4:$S$16,2,FALSE)),"",VLOOKUP($B898,Zoznamy!$R$4:$S$16,2,FALSE))</f>
        <v/>
      </c>
      <c r="E898" s="18" t="s">
        <v>1187</v>
      </c>
      <c r="F898" s="18" t="s">
        <v>1259</v>
      </c>
      <c r="G898" s="12" t="s">
        <v>1153</v>
      </c>
      <c r="H898" s="12" t="s">
        <v>1153</v>
      </c>
      <c r="I898" s="24"/>
      <c r="J898" s="24" t="s">
        <v>1156</v>
      </c>
      <c r="K898" s="77" t="str">
        <f>IF(ISERROR(VLOOKUP($B898&amp;" "&amp;$L898,Zoznamy!$AB$4:$AC$16,2,FALSE)),"",VLOOKUP($B898&amp;" "&amp;$L898,Zoznamy!$AB$4:$AC$16,2,FALSE))</f>
        <v/>
      </c>
      <c r="L898" s="24" t="str">
        <f>IF(ISERROR(VLOOKUP($J898,Zoznamy!$L$4:$M$7,2,FALSE)),"",VLOOKUP($J898,Zoznamy!$L$4:$M$7,2,FALSE))</f>
        <v/>
      </c>
      <c r="M898" s="24" t="str">
        <f t="shared" si="14"/>
        <v/>
      </c>
      <c r="N898" s="72" t="str">
        <f>IF(C898="nie",VLOOKUP(B898,Zoznamy!$R$4:$Z$17,9, FALSE),"Vlož hodnotu emisií")</f>
        <v>Vlož hodnotu emisií</v>
      </c>
      <c r="O898" s="123" t="str">
        <f>IF(ISERROR(VLOOKUP($E898,Zoznamy!$T$4:$Y$44,5,FALSE)),"",VLOOKUP($E898,Zoznamy!$T$4:$Y$44,5,FALSE))</f>
        <v/>
      </c>
      <c r="P898" s="32" t="str">
        <f>IF(ISERROR(VLOOKUP($E898,Zoznamy!$T$4:$Y$44,6,FALSE)),"",VLOOKUP($E898,Zoznamy!$T$4:$Y$44,6,FALSE))</f>
        <v/>
      </c>
    </row>
    <row r="899" spans="1:16" x14ac:dyDescent="0.25">
      <c r="A899" s="12"/>
      <c r="B899" s="18" t="s">
        <v>1119</v>
      </c>
      <c r="C899" s="32" t="s">
        <v>1185</v>
      </c>
      <c r="D899" s="14" t="str">
        <f>IF(ISERROR(VLOOKUP($B899,Zoznamy!$R$4:$S$16,2,FALSE)),"",VLOOKUP($B899,Zoznamy!$R$4:$S$16,2,FALSE))</f>
        <v/>
      </c>
      <c r="E899" s="18" t="s">
        <v>1187</v>
      </c>
      <c r="F899" s="18" t="s">
        <v>1259</v>
      </c>
      <c r="G899" s="12" t="s">
        <v>1153</v>
      </c>
      <c r="H899" s="12" t="s">
        <v>1153</v>
      </c>
      <c r="I899" s="24"/>
      <c r="J899" s="24" t="s">
        <v>1156</v>
      </c>
      <c r="K899" s="77" t="str">
        <f>IF(ISERROR(VLOOKUP($B899&amp;" "&amp;$L899,Zoznamy!$AB$4:$AC$16,2,FALSE)),"",VLOOKUP($B899&amp;" "&amp;$L899,Zoznamy!$AB$4:$AC$16,2,FALSE))</f>
        <v/>
      </c>
      <c r="L899" s="24" t="str">
        <f>IF(ISERROR(VLOOKUP($J899,Zoznamy!$L$4:$M$7,2,FALSE)),"",VLOOKUP($J899,Zoznamy!$L$4:$M$7,2,FALSE))</f>
        <v/>
      </c>
      <c r="M899" s="24" t="str">
        <f t="shared" si="14"/>
        <v/>
      </c>
      <c r="N899" s="72" t="str">
        <f>IF(C899="nie",VLOOKUP(B899,Zoznamy!$R$4:$Z$17,9, FALSE),"Vlož hodnotu emisií")</f>
        <v>Vlož hodnotu emisií</v>
      </c>
      <c r="O899" s="123" t="str">
        <f>IF(ISERROR(VLOOKUP($E899,Zoznamy!$T$4:$Y$44,5,FALSE)),"",VLOOKUP($E899,Zoznamy!$T$4:$Y$44,5,FALSE))</f>
        <v/>
      </c>
      <c r="P899" s="32" t="str">
        <f>IF(ISERROR(VLOOKUP($E899,Zoznamy!$T$4:$Y$44,6,FALSE)),"",VLOOKUP($E899,Zoznamy!$T$4:$Y$44,6,FALSE))</f>
        <v/>
      </c>
    </row>
    <row r="900" spans="1:16" x14ac:dyDescent="0.25">
      <c r="A900" s="12"/>
      <c r="B900" s="18" t="s">
        <v>1119</v>
      </c>
      <c r="C900" s="32" t="s">
        <v>1185</v>
      </c>
      <c r="D900" s="14" t="str">
        <f>IF(ISERROR(VLOOKUP($B900,Zoznamy!$R$4:$S$16,2,FALSE)),"",VLOOKUP($B900,Zoznamy!$R$4:$S$16,2,FALSE))</f>
        <v/>
      </c>
      <c r="E900" s="18" t="s">
        <v>1187</v>
      </c>
      <c r="F900" s="18" t="s">
        <v>1259</v>
      </c>
      <c r="G900" s="12" t="s">
        <v>1153</v>
      </c>
      <c r="H900" s="12" t="s">
        <v>1153</v>
      </c>
      <c r="I900" s="24"/>
      <c r="J900" s="24" t="s">
        <v>1156</v>
      </c>
      <c r="K900" s="77" t="str">
        <f>IF(ISERROR(VLOOKUP($B900&amp;" "&amp;$L900,Zoznamy!$AB$4:$AC$16,2,FALSE)),"",VLOOKUP($B900&amp;" "&amp;$L900,Zoznamy!$AB$4:$AC$16,2,FALSE))</f>
        <v/>
      </c>
      <c r="L900" s="24" t="str">
        <f>IF(ISERROR(VLOOKUP($J900,Zoznamy!$L$4:$M$7,2,FALSE)),"",VLOOKUP($J900,Zoznamy!$L$4:$M$7,2,FALSE))</f>
        <v/>
      </c>
      <c r="M900" s="24" t="str">
        <f t="shared" si="14"/>
        <v/>
      </c>
      <c r="N900" s="72" t="str">
        <f>IF(C900="nie",VLOOKUP(B900,Zoznamy!$R$4:$Z$17,9, FALSE),"Vlož hodnotu emisií")</f>
        <v>Vlož hodnotu emisií</v>
      </c>
      <c r="O900" s="123" t="str">
        <f>IF(ISERROR(VLOOKUP($E900,Zoznamy!$T$4:$Y$44,5,FALSE)),"",VLOOKUP($E900,Zoznamy!$T$4:$Y$44,5,FALSE))</f>
        <v/>
      </c>
      <c r="P900" s="32" t="str">
        <f>IF(ISERROR(VLOOKUP($E900,Zoznamy!$T$4:$Y$44,6,FALSE)),"",VLOOKUP($E900,Zoznamy!$T$4:$Y$44,6,FALSE))</f>
        <v/>
      </c>
    </row>
    <row r="901" spans="1:16" x14ac:dyDescent="0.25">
      <c r="A901" s="12"/>
      <c r="B901" s="18" t="s">
        <v>1119</v>
      </c>
      <c r="C901" s="32" t="s">
        <v>1185</v>
      </c>
      <c r="D901" s="14" t="str">
        <f>IF(ISERROR(VLOOKUP($B901,Zoznamy!$R$4:$S$16,2,FALSE)),"",VLOOKUP($B901,Zoznamy!$R$4:$S$16,2,FALSE))</f>
        <v/>
      </c>
      <c r="E901" s="18" t="s">
        <v>1187</v>
      </c>
      <c r="F901" s="18" t="s">
        <v>1259</v>
      </c>
      <c r="G901" s="12" t="s">
        <v>1153</v>
      </c>
      <c r="H901" s="12" t="s">
        <v>1153</v>
      </c>
      <c r="I901" s="24"/>
      <c r="J901" s="24" t="s">
        <v>1156</v>
      </c>
      <c r="K901" s="77" t="str">
        <f>IF(ISERROR(VLOOKUP($B901&amp;" "&amp;$L901,Zoznamy!$AB$4:$AC$16,2,FALSE)),"",VLOOKUP($B901&amp;" "&amp;$L901,Zoznamy!$AB$4:$AC$16,2,FALSE))</f>
        <v/>
      </c>
      <c r="L901" s="24" t="str">
        <f>IF(ISERROR(VLOOKUP($J901,Zoznamy!$L$4:$M$7,2,FALSE)),"",VLOOKUP($J901,Zoznamy!$L$4:$M$7,2,FALSE))</f>
        <v/>
      </c>
      <c r="M901" s="24" t="str">
        <f t="shared" si="14"/>
        <v/>
      </c>
      <c r="N901" s="72" t="str">
        <f>IF(C901="nie",VLOOKUP(B901,Zoznamy!$R$4:$Z$17,9, FALSE),"Vlož hodnotu emisií")</f>
        <v>Vlož hodnotu emisií</v>
      </c>
      <c r="O901" s="123" t="str">
        <f>IF(ISERROR(VLOOKUP($E901,Zoznamy!$T$4:$Y$44,5,FALSE)),"",VLOOKUP($E901,Zoznamy!$T$4:$Y$44,5,FALSE))</f>
        <v/>
      </c>
      <c r="P901" s="32" t="str">
        <f>IF(ISERROR(VLOOKUP($E901,Zoznamy!$T$4:$Y$44,6,FALSE)),"",VLOOKUP($E901,Zoznamy!$T$4:$Y$44,6,FALSE))</f>
        <v/>
      </c>
    </row>
    <row r="902" spans="1:16" x14ac:dyDescent="0.25">
      <c r="A902" s="12"/>
      <c r="B902" s="18" t="s">
        <v>1119</v>
      </c>
      <c r="C902" s="32" t="s">
        <v>1185</v>
      </c>
      <c r="D902" s="14" t="str">
        <f>IF(ISERROR(VLOOKUP($B902,Zoznamy!$R$4:$S$16,2,FALSE)),"",VLOOKUP($B902,Zoznamy!$R$4:$S$16,2,FALSE))</f>
        <v/>
      </c>
      <c r="E902" s="18" t="s">
        <v>1187</v>
      </c>
      <c r="F902" s="18" t="s">
        <v>1259</v>
      </c>
      <c r="G902" s="12" t="s">
        <v>1153</v>
      </c>
      <c r="H902" s="12" t="s">
        <v>1153</v>
      </c>
      <c r="I902" s="24"/>
      <c r="J902" s="24" t="s">
        <v>1156</v>
      </c>
      <c r="K902" s="77" t="str">
        <f>IF(ISERROR(VLOOKUP($B902&amp;" "&amp;$L902,Zoznamy!$AB$4:$AC$16,2,FALSE)),"",VLOOKUP($B902&amp;" "&amp;$L902,Zoznamy!$AB$4:$AC$16,2,FALSE))</f>
        <v/>
      </c>
      <c r="L902" s="24" t="str">
        <f>IF(ISERROR(VLOOKUP($J902,Zoznamy!$L$4:$M$7,2,FALSE)),"",VLOOKUP($J902,Zoznamy!$L$4:$M$7,2,FALSE))</f>
        <v/>
      </c>
      <c r="M902" s="24" t="str">
        <f t="shared" si="14"/>
        <v/>
      </c>
      <c r="N902" s="72" t="str">
        <f>IF(C902="nie",VLOOKUP(B902,Zoznamy!$R$4:$Z$17,9, FALSE),"Vlož hodnotu emisií")</f>
        <v>Vlož hodnotu emisií</v>
      </c>
      <c r="O902" s="123" t="str">
        <f>IF(ISERROR(VLOOKUP($E902,Zoznamy!$T$4:$Y$44,5,FALSE)),"",VLOOKUP($E902,Zoznamy!$T$4:$Y$44,5,FALSE))</f>
        <v/>
      </c>
      <c r="P902" s="32" t="str">
        <f>IF(ISERROR(VLOOKUP($E902,Zoznamy!$T$4:$Y$44,6,FALSE)),"",VLOOKUP($E902,Zoznamy!$T$4:$Y$44,6,FALSE))</f>
        <v/>
      </c>
    </row>
    <row r="903" spans="1:16" x14ac:dyDescent="0.25">
      <c r="A903" s="12"/>
      <c r="B903" s="18" t="s">
        <v>1119</v>
      </c>
      <c r="C903" s="32" t="s">
        <v>1185</v>
      </c>
      <c r="D903" s="14" t="str">
        <f>IF(ISERROR(VLOOKUP($B903,Zoznamy!$R$4:$S$16,2,FALSE)),"",VLOOKUP($B903,Zoznamy!$R$4:$S$16,2,FALSE))</f>
        <v/>
      </c>
      <c r="E903" s="18" t="s">
        <v>1187</v>
      </c>
      <c r="F903" s="18" t="s">
        <v>1259</v>
      </c>
      <c r="G903" s="12" t="s">
        <v>1153</v>
      </c>
      <c r="H903" s="12" t="s">
        <v>1153</v>
      </c>
      <c r="I903" s="24"/>
      <c r="J903" s="24" t="s">
        <v>1156</v>
      </c>
      <c r="K903" s="77" t="str">
        <f>IF(ISERROR(VLOOKUP($B903&amp;" "&amp;$L903,Zoznamy!$AB$4:$AC$16,2,FALSE)),"",VLOOKUP($B903&amp;" "&amp;$L903,Zoznamy!$AB$4:$AC$16,2,FALSE))</f>
        <v/>
      </c>
      <c r="L903" s="24" t="str">
        <f>IF(ISERROR(VLOOKUP($J903,Zoznamy!$L$4:$M$7,2,FALSE)),"",VLOOKUP($J903,Zoznamy!$L$4:$M$7,2,FALSE))</f>
        <v/>
      </c>
      <c r="M903" s="24" t="str">
        <f t="shared" si="14"/>
        <v/>
      </c>
      <c r="N903" s="72" t="str">
        <f>IF(C903="nie",VLOOKUP(B903,Zoznamy!$R$4:$Z$17,9, FALSE),"Vlož hodnotu emisií")</f>
        <v>Vlož hodnotu emisií</v>
      </c>
      <c r="O903" s="123" t="str">
        <f>IF(ISERROR(VLOOKUP($E903,Zoznamy!$T$4:$Y$44,5,FALSE)),"",VLOOKUP($E903,Zoznamy!$T$4:$Y$44,5,FALSE))</f>
        <v/>
      </c>
      <c r="P903" s="32" t="str">
        <f>IF(ISERROR(VLOOKUP($E903,Zoznamy!$T$4:$Y$44,6,FALSE)),"",VLOOKUP($E903,Zoznamy!$T$4:$Y$44,6,FALSE))</f>
        <v/>
      </c>
    </row>
    <row r="904" spans="1:16" x14ac:dyDescent="0.25">
      <c r="A904" s="12"/>
      <c r="B904" s="18" t="s">
        <v>1119</v>
      </c>
      <c r="C904" s="32" t="s">
        <v>1185</v>
      </c>
      <c r="D904" s="14" t="str">
        <f>IF(ISERROR(VLOOKUP($B904,Zoznamy!$R$4:$S$16,2,FALSE)),"",VLOOKUP($B904,Zoznamy!$R$4:$S$16,2,FALSE))</f>
        <v/>
      </c>
      <c r="E904" s="18" t="s">
        <v>1187</v>
      </c>
      <c r="F904" s="18" t="s">
        <v>1259</v>
      </c>
      <c r="G904" s="12" t="s">
        <v>1153</v>
      </c>
      <c r="H904" s="12" t="s">
        <v>1153</v>
      </c>
      <c r="I904" s="24"/>
      <c r="J904" s="24" t="s">
        <v>1156</v>
      </c>
      <c r="K904" s="77" t="str">
        <f>IF(ISERROR(VLOOKUP($B904&amp;" "&amp;$L904,Zoznamy!$AB$4:$AC$16,2,FALSE)),"",VLOOKUP($B904&amp;" "&amp;$L904,Zoznamy!$AB$4:$AC$16,2,FALSE))</f>
        <v/>
      </c>
      <c r="L904" s="24" t="str">
        <f>IF(ISERROR(VLOOKUP($J904,Zoznamy!$L$4:$M$7,2,FALSE)),"",VLOOKUP($J904,Zoznamy!$L$4:$M$7,2,FALSE))</f>
        <v/>
      </c>
      <c r="M904" s="24" t="str">
        <f t="shared" si="14"/>
        <v/>
      </c>
      <c r="N904" s="72" t="str">
        <f>IF(C904="nie",VLOOKUP(B904,Zoznamy!$R$4:$Z$17,9, FALSE),"Vlož hodnotu emisií")</f>
        <v>Vlož hodnotu emisií</v>
      </c>
      <c r="O904" s="123" t="str">
        <f>IF(ISERROR(VLOOKUP($E904,Zoznamy!$T$4:$Y$44,5,FALSE)),"",VLOOKUP($E904,Zoznamy!$T$4:$Y$44,5,FALSE))</f>
        <v/>
      </c>
      <c r="P904" s="32" t="str">
        <f>IF(ISERROR(VLOOKUP($E904,Zoznamy!$T$4:$Y$44,6,FALSE)),"",VLOOKUP($E904,Zoznamy!$T$4:$Y$44,6,FALSE))</f>
        <v/>
      </c>
    </row>
    <row r="905" spans="1:16" x14ac:dyDescent="0.25">
      <c r="A905" s="12"/>
      <c r="B905" s="18" t="s">
        <v>1119</v>
      </c>
      <c r="C905" s="32" t="s">
        <v>1185</v>
      </c>
      <c r="D905" s="14" t="str">
        <f>IF(ISERROR(VLOOKUP($B905,Zoznamy!$R$4:$S$16,2,FALSE)),"",VLOOKUP($B905,Zoznamy!$R$4:$S$16,2,FALSE))</f>
        <v/>
      </c>
      <c r="E905" s="18" t="s">
        <v>1187</v>
      </c>
      <c r="F905" s="18" t="s">
        <v>1259</v>
      </c>
      <c r="G905" s="12" t="s">
        <v>1153</v>
      </c>
      <c r="H905" s="12" t="s">
        <v>1153</v>
      </c>
      <c r="I905" s="24"/>
      <c r="J905" s="24" t="s">
        <v>1156</v>
      </c>
      <c r="K905" s="77" t="str">
        <f>IF(ISERROR(VLOOKUP($B905&amp;" "&amp;$L905,Zoznamy!$AB$4:$AC$16,2,FALSE)),"",VLOOKUP($B905&amp;" "&amp;$L905,Zoznamy!$AB$4:$AC$16,2,FALSE))</f>
        <v/>
      </c>
      <c r="L905" s="24" t="str">
        <f>IF(ISERROR(VLOOKUP($J905,Zoznamy!$L$4:$M$7,2,FALSE)),"",VLOOKUP($J905,Zoznamy!$L$4:$M$7,2,FALSE))</f>
        <v/>
      </c>
      <c r="M905" s="24" t="str">
        <f t="shared" ref="M905:M968" si="15">IF(ISERROR(I905*K905),"",I905*K905)</f>
        <v/>
      </c>
      <c r="N905" s="72" t="str">
        <f>IF(C905="nie",VLOOKUP(B905,Zoznamy!$R$4:$Z$17,9, FALSE),"Vlož hodnotu emisií")</f>
        <v>Vlož hodnotu emisií</v>
      </c>
      <c r="O905" s="123" t="str">
        <f>IF(ISERROR(VLOOKUP($E905,Zoznamy!$T$4:$Y$44,5,FALSE)),"",VLOOKUP($E905,Zoznamy!$T$4:$Y$44,5,FALSE))</f>
        <v/>
      </c>
      <c r="P905" s="32" t="str">
        <f>IF(ISERROR(VLOOKUP($E905,Zoznamy!$T$4:$Y$44,6,FALSE)),"",VLOOKUP($E905,Zoznamy!$T$4:$Y$44,6,FALSE))</f>
        <v/>
      </c>
    </row>
    <row r="906" spans="1:16" x14ac:dyDescent="0.25">
      <c r="A906" s="12"/>
      <c r="B906" s="18" t="s">
        <v>1119</v>
      </c>
      <c r="C906" s="32" t="s">
        <v>1185</v>
      </c>
      <c r="D906" s="14" t="str">
        <f>IF(ISERROR(VLOOKUP($B906,Zoznamy!$R$4:$S$16,2,FALSE)),"",VLOOKUP($B906,Zoznamy!$R$4:$S$16,2,FALSE))</f>
        <v/>
      </c>
      <c r="E906" s="18" t="s">
        <v>1187</v>
      </c>
      <c r="F906" s="18" t="s">
        <v>1259</v>
      </c>
      <c r="G906" s="12" t="s">
        <v>1153</v>
      </c>
      <c r="H906" s="12" t="s">
        <v>1153</v>
      </c>
      <c r="I906" s="24"/>
      <c r="J906" s="24" t="s">
        <v>1156</v>
      </c>
      <c r="K906" s="77" t="str">
        <f>IF(ISERROR(VLOOKUP($B906&amp;" "&amp;$L906,Zoznamy!$AB$4:$AC$16,2,FALSE)),"",VLOOKUP($B906&amp;" "&amp;$L906,Zoznamy!$AB$4:$AC$16,2,FALSE))</f>
        <v/>
      </c>
      <c r="L906" s="24" t="str">
        <f>IF(ISERROR(VLOOKUP($J906,Zoznamy!$L$4:$M$7,2,FALSE)),"",VLOOKUP($J906,Zoznamy!$L$4:$M$7,2,FALSE))</f>
        <v/>
      </c>
      <c r="M906" s="24" t="str">
        <f t="shared" si="15"/>
        <v/>
      </c>
      <c r="N906" s="72" t="str">
        <f>IF(C906="nie",VLOOKUP(B906,Zoznamy!$R$4:$Z$17,9, FALSE),"Vlož hodnotu emisií")</f>
        <v>Vlož hodnotu emisií</v>
      </c>
      <c r="O906" s="123" t="str">
        <f>IF(ISERROR(VLOOKUP($E906,Zoznamy!$T$4:$Y$44,5,FALSE)),"",VLOOKUP($E906,Zoznamy!$T$4:$Y$44,5,FALSE))</f>
        <v/>
      </c>
      <c r="P906" s="32" t="str">
        <f>IF(ISERROR(VLOOKUP($E906,Zoznamy!$T$4:$Y$44,6,FALSE)),"",VLOOKUP($E906,Zoznamy!$T$4:$Y$44,6,FALSE))</f>
        <v/>
      </c>
    </row>
    <row r="907" spans="1:16" x14ac:dyDescent="0.25">
      <c r="A907" s="12"/>
      <c r="B907" s="18" t="s">
        <v>1119</v>
      </c>
      <c r="C907" s="32" t="s">
        <v>1185</v>
      </c>
      <c r="D907" s="14" t="str">
        <f>IF(ISERROR(VLOOKUP($B907,Zoznamy!$R$4:$S$16,2,FALSE)),"",VLOOKUP($B907,Zoznamy!$R$4:$S$16,2,FALSE))</f>
        <v/>
      </c>
      <c r="E907" s="18" t="s">
        <v>1187</v>
      </c>
      <c r="F907" s="18" t="s">
        <v>1259</v>
      </c>
      <c r="G907" s="12" t="s">
        <v>1153</v>
      </c>
      <c r="H907" s="12" t="s">
        <v>1153</v>
      </c>
      <c r="I907" s="24"/>
      <c r="J907" s="24" t="s">
        <v>1156</v>
      </c>
      <c r="K907" s="77" t="str">
        <f>IF(ISERROR(VLOOKUP($B907&amp;" "&amp;$L907,Zoznamy!$AB$4:$AC$16,2,FALSE)),"",VLOOKUP($B907&amp;" "&amp;$L907,Zoznamy!$AB$4:$AC$16,2,FALSE))</f>
        <v/>
      </c>
      <c r="L907" s="24" t="str">
        <f>IF(ISERROR(VLOOKUP($J907,Zoznamy!$L$4:$M$7,2,FALSE)),"",VLOOKUP($J907,Zoznamy!$L$4:$M$7,2,FALSE))</f>
        <v/>
      </c>
      <c r="M907" s="24" t="str">
        <f t="shared" si="15"/>
        <v/>
      </c>
      <c r="N907" s="72" t="str">
        <f>IF(C907="nie",VLOOKUP(B907,Zoznamy!$R$4:$Z$17,9, FALSE),"Vlož hodnotu emisií")</f>
        <v>Vlož hodnotu emisií</v>
      </c>
      <c r="O907" s="123" t="str">
        <f>IF(ISERROR(VLOOKUP($E907,Zoznamy!$T$4:$Y$44,5,FALSE)),"",VLOOKUP($E907,Zoznamy!$T$4:$Y$44,5,FALSE))</f>
        <v/>
      </c>
      <c r="P907" s="32" t="str">
        <f>IF(ISERROR(VLOOKUP($E907,Zoznamy!$T$4:$Y$44,6,FALSE)),"",VLOOKUP($E907,Zoznamy!$T$4:$Y$44,6,FALSE))</f>
        <v/>
      </c>
    </row>
    <row r="908" spans="1:16" x14ac:dyDescent="0.25">
      <c r="A908" s="12"/>
      <c r="B908" s="18" t="s">
        <v>1119</v>
      </c>
      <c r="C908" s="32" t="s">
        <v>1185</v>
      </c>
      <c r="D908" s="14" t="str">
        <f>IF(ISERROR(VLOOKUP($B908,Zoznamy!$R$4:$S$16,2,FALSE)),"",VLOOKUP($B908,Zoznamy!$R$4:$S$16,2,FALSE))</f>
        <v/>
      </c>
      <c r="E908" s="18" t="s">
        <v>1187</v>
      </c>
      <c r="F908" s="18" t="s">
        <v>1259</v>
      </c>
      <c r="G908" s="12" t="s">
        <v>1153</v>
      </c>
      <c r="H908" s="12" t="s">
        <v>1153</v>
      </c>
      <c r="I908" s="24"/>
      <c r="J908" s="24" t="s">
        <v>1156</v>
      </c>
      <c r="K908" s="77" t="str">
        <f>IF(ISERROR(VLOOKUP($B908&amp;" "&amp;$L908,Zoznamy!$AB$4:$AC$16,2,FALSE)),"",VLOOKUP($B908&amp;" "&amp;$L908,Zoznamy!$AB$4:$AC$16,2,FALSE))</f>
        <v/>
      </c>
      <c r="L908" s="24" t="str">
        <f>IF(ISERROR(VLOOKUP($J908,Zoznamy!$L$4:$M$7,2,FALSE)),"",VLOOKUP($J908,Zoznamy!$L$4:$M$7,2,FALSE))</f>
        <v/>
      </c>
      <c r="M908" s="24" t="str">
        <f t="shared" si="15"/>
        <v/>
      </c>
      <c r="N908" s="72" t="str">
        <f>IF(C908="nie",VLOOKUP(B908,Zoznamy!$R$4:$Z$17,9, FALSE),"Vlož hodnotu emisií")</f>
        <v>Vlož hodnotu emisií</v>
      </c>
      <c r="O908" s="123" t="str">
        <f>IF(ISERROR(VLOOKUP($E908,Zoznamy!$T$4:$Y$44,5,FALSE)),"",VLOOKUP($E908,Zoznamy!$T$4:$Y$44,5,FALSE))</f>
        <v/>
      </c>
      <c r="P908" s="32" t="str">
        <f>IF(ISERROR(VLOOKUP($E908,Zoznamy!$T$4:$Y$44,6,FALSE)),"",VLOOKUP($E908,Zoznamy!$T$4:$Y$44,6,FALSE))</f>
        <v/>
      </c>
    </row>
    <row r="909" spans="1:16" x14ac:dyDescent="0.25">
      <c r="A909" s="12"/>
      <c r="B909" s="18" t="s">
        <v>1119</v>
      </c>
      <c r="C909" s="32" t="s">
        <v>1185</v>
      </c>
      <c r="D909" s="14" t="str">
        <f>IF(ISERROR(VLOOKUP($B909,Zoznamy!$R$4:$S$16,2,FALSE)),"",VLOOKUP($B909,Zoznamy!$R$4:$S$16,2,FALSE))</f>
        <v/>
      </c>
      <c r="E909" s="18" t="s">
        <v>1187</v>
      </c>
      <c r="F909" s="18" t="s">
        <v>1259</v>
      </c>
      <c r="G909" s="12" t="s">
        <v>1153</v>
      </c>
      <c r="H909" s="12" t="s">
        <v>1153</v>
      </c>
      <c r="I909" s="24"/>
      <c r="J909" s="24" t="s">
        <v>1156</v>
      </c>
      <c r="K909" s="77" t="str">
        <f>IF(ISERROR(VLOOKUP($B909&amp;" "&amp;$L909,Zoznamy!$AB$4:$AC$16,2,FALSE)),"",VLOOKUP($B909&amp;" "&amp;$L909,Zoznamy!$AB$4:$AC$16,2,FALSE))</f>
        <v/>
      </c>
      <c r="L909" s="24" t="str">
        <f>IF(ISERROR(VLOOKUP($J909,Zoznamy!$L$4:$M$7,2,FALSE)),"",VLOOKUP($J909,Zoznamy!$L$4:$M$7,2,FALSE))</f>
        <v/>
      </c>
      <c r="M909" s="24" t="str">
        <f t="shared" si="15"/>
        <v/>
      </c>
      <c r="N909" s="72" t="str">
        <f>IF(C909="nie",VLOOKUP(B909,Zoznamy!$R$4:$Z$17,9, FALSE),"Vlož hodnotu emisií")</f>
        <v>Vlož hodnotu emisií</v>
      </c>
      <c r="O909" s="123" t="str">
        <f>IF(ISERROR(VLOOKUP($E909,Zoznamy!$T$4:$Y$44,5,FALSE)),"",VLOOKUP($E909,Zoznamy!$T$4:$Y$44,5,FALSE))</f>
        <v/>
      </c>
      <c r="P909" s="32" t="str">
        <f>IF(ISERROR(VLOOKUP($E909,Zoznamy!$T$4:$Y$44,6,FALSE)),"",VLOOKUP($E909,Zoznamy!$T$4:$Y$44,6,FALSE))</f>
        <v/>
      </c>
    </row>
    <row r="910" spans="1:16" x14ac:dyDescent="0.25">
      <c r="A910" s="12"/>
      <c r="B910" s="18" t="s">
        <v>1119</v>
      </c>
      <c r="C910" s="32" t="s">
        <v>1185</v>
      </c>
      <c r="D910" s="14" t="str">
        <f>IF(ISERROR(VLOOKUP($B910,Zoznamy!$R$4:$S$16,2,FALSE)),"",VLOOKUP($B910,Zoznamy!$R$4:$S$16,2,FALSE))</f>
        <v/>
      </c>
      <c r="E910" s="18" t="s">
        <v>1187</v>
      </c>
      <c r="F910" s="18" t="s">
        <v>1259</v>
      </c>
      <c r="G910" s="12" t="s">
        <v>1153</v>
      </c>
      <c r="H910" s="12" t="s">
        <v>1153</v>
      </c>
      <c r="I910" s="24"/>
      <c r="J910" s="24" t="s">
        <v>1156</v>
      </c>
      <c r="K910" s="77" t="str">
        <f>IF(ISERROR(VLOOKUP($B910&amp;" "&amp;$L910,Zoznamy!$AB$4:$AC$16,2,FALSE)),"",VLOOKUP($B910&amp;" "&amp;$L910,Zoznamy!$AB$4:$AC$16,2,FALSE))</f>
        <v/>
      </c>
      <c r="L910" s="24" t="str">
        <f>IF(ISERROR(VLOOKUP($J910,Zoznamy!$L$4:$M$7,2,FALSE)),"",VLOOKUP($J910,Zoznamy!$L$4:$M$7,2,FALSE))</f>
        <v/>
      </c>
      <c r="M910" s="24" t="str">
        <f t="shared" si="15"/>
        <v/>
      </c>
      <c r="N910" s="72" t="str">
        <f>IF(C910="nie",VLOOKUP(B910,Zoznamy!$R$4:$Z$17,9, FALSE),"Vlož hodnotu emisií")</f>
        <v>Vlož hodnotu emisií</v>
      </c>
      <c r="O910" s="123" t="str">
        <f>IF(ISERROR(VLOOKUP($E910,Zoznamy!$T$4:$Y$44,5,FALSE)),"",VLOOKUP($E910,Zoznamy!$T$4:$Y$44,5,FALSE))</f>
        <v/>
      </c>
      <c r="P910" s="32" t="str">
        <f>IF(ISERROR(VLOOKUP($E910,Zoznamy!$T$4:$Y$44,6,FALSE)),"",VLOOKUP($E910,Zoznamy!$T$4:$Y$44,6,FALSE))</f>
        <v/>
      </c>
    </row>
    <row r="911" spans="1:16" x14ac:dyDescent="0.25">
      <c r="A911" s="12"/>
      <c r="B911" s="18" t="s">
        <v>1119</v>
      </c>
      <c r="C911" s="32" t="s">
        <v>1185</v>
      </c>
      <c r="D911" s="14" t="str">
        <f>IF(ISERROR(VLOOKUP($B911,Zoznamy!$R$4:$S$16,2,FALSE)),"",VLOOKUP($B911,Zoznamy!$R$4:$S$16,2,FALSE))</f>
        <v/>
      </c>
      <c r="E911" s="18" t="s">
        <v>1187</v>
      </c>
      <c r="F911" s="18" t="s">
        <v>1259</v>
      </c>
      <c r="G911" s="12" t="s">
        <v>1153</v>
      </c>
      <c r="H911" s="12" t="s">
        <v>1153</v>
      </c>
      <c r="I911" s="24"/>
      <c r="J911" s="24" t="s">
        <v>1156</v>
      </c>
      <c r="K911" s="77" t="str">
        <f>IF(ISERROR(VLOOKUP($B911&amp;" "&amp;$L911,Zoznamy!$AB$4:$AC$16,2,FALSE)),"",VLOOKUP($B911&amp;" "&amp;$L911,Zoznamy!$AB$4:$AC$16,2,FALSE))</f>
        <v/>
      </c>
      <c r="L911" s="24" t="str">
        <f>IF(ISERROR(VLOOKUP($J911,Zoznamy!$L$4:$M$7,2,FALSE)),"",VLOOKUP($J911,Zoznamy!$L$4:$M$7,2,FALSE))</f>
        <v/>
      </c>
      <c r="M911" s="24" t="str">
        <f t="shared" si="15"/>
        <v/>
      </c>
      <c r="N911" s="72" t="str">
        <f>IF(C911="nie",VLOOKUP(B911,Zoznamy!$R$4:$Z$17,9, FALSE),"Vlož hodnotu emisií")</f>
        <v>Vlož hodnotu emisií</v>
      </c>
      <c r="O911" s="123" t="str">
        <f>IF(ISERROR(VLOOKUP($E911,Zoznamy!$T$4:$Y$44,5,FALSE)),"",VLOOKUP($E911,Zoznamy!$T$4:$Y$44,5,FALSE))</f>
        <v/>
      </c>
      <c r="P911" s="32" t="str">
        <f>IF(ISERROR(VLOOKUP($E911,Zoznamy!$T$4:$Y$44,6,FALSE)),"",VLOOKUP($E911,Zoznamy!$T$4:$Y$44,6,FALSE))</f>
        <v/>
      </c>
    </row>
    <row r="912" spans="1:16" x14ac:dyDescent="0.25">
      <c r="A912" s="12"/>
      <c r="B912" s="18" t="s">
        <v>1119</v>
      </c>
      <c r="C912" s="32" t="s">
        <v>1185</v>
      </c>
      <c r="D912" s="14" t="str">
        <f>IF(ISERROR(VLOOKUP($B912,Zoznamy!$R$4:$S$16,2,FALSE)),"",VLOOKUP($B912,Zoznamy!$R$4:$S$16,2,FALSE))</f>
        <v/>
      </c>
      <c r="E912" s="18" t="s">
        <v>1187</v>
      </c>
      <c r="F912" s="18" t="s">
        <v>1259</v>
      </c>
      <c r="G912" s="12" t="s">
        <v>1153</v>
      </c>
      <c r="H912" s="12" t="s">
        <v>1153</v>
      </c>
      <c r="I912" s="24"/>
      <c r="J912" s="24" t="s">
        <v>1156</v>
      </c>
      <c r="K912" s="77" t="str">
        <f>IF(ISERROR(VLOOKUP($B912&amp;" "&amp;$L912,Zoznamy!$AB$4:$AC$16,2,FALSE)),"",VLOOKUP($B912&amp;" "&amp;$L912,Zoznamy!$AB$4:$AC$16,2,FALSE))</f>
        <v/>
      </c>
      <c r="L912" s="24" t="str">
        <f>IF(ISERROR(VLOOKUP($J912,Zoznamy!$L$4:$M$7,2,FALSE)),"",VLOOKUP($J912,Zoznamy!$L$4:$M$7,2,FALSE))</f>
        <v/>
      </c>
      <c r="M912" s="24" t="str">
        <f t="shared" si="15"/>
        <v/>
      </c>
      <c r="N912" s="72" t="str">
        <f>IF(C912="nie",VLOOKUP(B912,Zoznamy!$R$4:$Z$17,9, FALSE),"Vlož hodnotu emisií")</f>
        <v>Vlož hodnotu emisií</v>
      </c>
      <c r="O912" s="123" t="str">
        <f>IF(ISERROR(VLOOKUP($E912,Zoznamy!$T$4:$Y$44,5,FALSE)),"",VLOOKUP($E912,Zoznamy!$T$4:$Y$44,5,FALSE))</f>
        <v/>
      </c>
      <c r="P912" s="32" t="str">
        <f>IF(ISERROR(VLOOKUP($E912,Zoznamy!$T$4:$Y$44,6,FALSE)),"",VLOOKUP($E912,Zoznamy!$T$4:$Y$44,6,FALSE))</f>
        <v/>
      </c>
    </row>
    <row r="913" spans="1:16" x14ac:dyDescent="0.25">
      <c r="A913" s="12"/>
      <c r="B913" s="18" t="s">
        <v>1119</v>
      </c>
      <c r="C913" s="32" t="s">
        <v>1185</v>
      </c>
      <c r="D913" s="14" t="str">
        <f>IF(ISERROR(VLOOKUP($B913,Zoznamy!$R$4:$S$16,2,FALSE)),"",VLOOKUP($B913,Zoznamy!$R$4:$S$16,2,FALSE))</f>
        <v/>
      </c>
      <c r="E913" s="18" t="s">
        <v>1187</v>
      </c>
      <c r="F913" s="18" t="s">
        <v>1259</v>
      </c>
      <c r="G913" s="12" t="s">
        <v>1153</v>
      </c>
      <c r="H913" s="12" t="s">
        <v>1153</v>
      </c>
      <c r="I913" s="24"/>
      <c r="J913" s="24" t="s">
        <v>1156</v>
      </c>
      <c r="K913" s="77" t="str">
        <f>IF(ISERROR(VLOOKUP($B913&amp;" "&amp;$L913,Zoznamy!$AB$4:$AC$16,2,FALSE)),"",VLOOKUP($B913&amp;" "&amp;$L913,Zoznamy!$AB$4:$AC$16,2,FALSE))</f>
        <v/>
      </c>
      <c r="L913" s="24" t="str">
        <f>IF(ISERROR(VLOOKUP($J913,Zoznamy!$L$4:$M$7,2,FALSE)),"",VLOOKUP($J913,Zoznamy!$L$4:$M$7,2,FALSE))</f>
        <v/>
      </c>
      <c r="M913" s="24" t="str">
        <f t="shared" si="15"/>
        <v/>
      </c>
      <c r="N913" s="72" t="str">
        <f>IF(C913="nie",VLOOKUP(B913,Zoznamy!$R$4:$Z$17,9, FALSE),"Vlož hodnotu emisií")</f>
        <v>Vlož hodnotu emisií</v>
      </c>
      <c r="O913" s="123" t="str">
        <f>IF(ISERROR(VLOOKUP($E913,Zoznamy!$T$4:$Y$44,5,FALSE)),"",VLOOKUP($E913,Zoznamy!$T$4:$Y$44,5,FALSE))</f>
        <v/>
      </c>
      <c r="P913" s="32" t="str">
        <f>IF(ISERROR(VLOOKUP($E913,Zoznamy!$T$4:$Y$44,6,FALSE)),"",VLOOKUP($E913,Zoznamy!$T$4:$Y$44,6,FALSE))</f>
        <v/>
      </c>
    </row>
    <row r="914" spans="1:16" x14ac:dyDescent="0.25">
      <c r="A914" s="12"/>
      <c r="B914" s="18" t="s">
        <v>1119</v>
      </c>
      <c r="C914" s="32" t="s">
        <v>1185</v>
      </c>
      <c r="D914" s="14" t="str">
        <f>IF(ISERROR(VLOOKUP($B914,Zoznamy!$R$4:$S$16,2,FALSE)),"",VLOOKUP($B914,Zoznamy!$R$4:$S$16,2,FALSE))</f>
        <v/>
      </c>
      <c r="E914" s="18" t="s">
        <v>1187</v>
      </c>
      <c r="F914" s="18" t="s">
        <v>1259</v>
      </c>
      <c r="G914" s="12" t="s">
        <v>1153</v>
      </c>
      <c r="H914" s="12" t="s">
        <v>1153</v>
      </c>
      <c r="I914" s="24"/>
      <c r="J914" s="24" t="s">
        <v>1156</v>
      </c>
      <c r="K914" s="77" t="str">
        <f>IF(ISERROR(VLOOKUP($B914&amp;" "&amp;$L914,Zoznamy!$AB$4:$AC$16,2,FALSE)),"",VLOOKUP($B914&amp;" "&amp;$L914,Zoznamy!$AB$4:$AC$16,2,FALSE))</f>
        <v/>
      </c>
      <c r="L914" s="24" t="str">
        <f>IF(ISERROR(VLOOKUP($J914,Zoznamy!$L$4:$M$7,2,FALSE)),"",VLOOKUP($J914,Zoznamy!$L$4:$M$7,2,FALSE))</f>
        <v/>
      </c>
      <c r="M914" s="24" t="str">
        <f t="shared" si="15"/>
        <v/>
      </c>
      <c r="N914" s="72" t="str">
        <f>IF(C914="nie",VLOOKUP(B914,Zoznamy!$R$4:$Z$17,9, FALSE),"Vlož hodnotu emisií")</f>
        <v>Vlož hodnotu emisií</v>
      </c>
      <c r="O914" s="123" t="str">
        <f>IF(ISERROR(VLOOKUP($E914,Zoznamy!$T$4:$Y$44,5,FALSE)),"",VLOOKUP($E914,Zoznamy!$T$4:$Y$44,5,FALSE))</f>
        <v/>
      </c>
      <c r="P914" s="32" t="str">
        <f>IF(ISERROR(VLOOKUP($E914,Zoznamy!$T$4:$Y$44,6,FALSE)),"",VLOOKUP($E914,Zoznamy!$T$4:$Y$44,6,FALSE))</f>
        <v/>
      </c>
    </row>
    <row r="915" spans="1:16" x14ac:dyDescent="0.25">
      <c r="A915" s="12"/>
      <c r="B915" s="18" t="s">
        <v>1119</v>
      </c>
      <c r="C915" s="32" t="s">
        <v>1185</v>
      </c>
      <c r="D915" s="14" t="str">
        <f>IF(ISERROR(VLOOKUP($B915,Zoznamy!$R$4:$S$16,2,FALSE)),"",VLOOKUP($B915,Zoznamy!$R$4:$S$16,2,FALSE))</f>
        <v/>
      </c>
      <c r="E915" s="18" t="s">
        <v>1187</v>
      </c>
      <c r="F915" s="18" t="s">
        <v>1259</v>
      </c>
      <c r="G915" s="12" t="s">
        <v>1153</v>
      </c>
      <c r="H915" s="12" t="s">
        <v>1153</v>
      </c>
      <c r="I915" s="24"/>
      <c r="J915" s="24" t="s">
        <v>1156</v>
      </c>
      <c r="K915" s="77" t="str">
        <f>IF(ISERROR(VLOOKUP($B915&amp;" "&amp;$L915,Zoznamy!$AB$4:$AC$16,2,FALSE)),"",VLOOKUP($B915&amp;" "&amp;$L915,Zoznamy!$AB$4:$AC$16,2,FALSE))</f>
        <v/>
      </c>
      <c r="L915" s="24" t="str">
        <f>IF(ISERROR(VLOOKUP($J915,Zoznamy!$L$4:$M$7,2,FALSE)),"",VLOOKUP($J915,Zoznamy!$L$4:$M$7,2,FALSE))</f>
        <v/>
      </c>
      <c r="M915" s="24" t="str">
        <f t="shared" si="15"/>
        <v/>
      </c>
      <c r="N915" s="72" t="str">
        <f>IF(C915="nie",VLOOKUP(B915,Zoznamy!$R$4:$Z$17,9, FALSE),"Vlož hodnotu emisií")</f>
        <v>Vlož hodnotu emisií</v>
      </c>
      <c r="O915" s="123" t="str">
        <f>IF(ISERROR(VLOOKUP($E915,Zoznamy!$T$4:$Y$44,5,FALSE)),"",VLOOKUP($E915,Zoznamy!$T$4:$Y$44,5,FALSE))</f>
        <v/>
      </c>
      <c r="P915" s="32" t="str">
        <f>IF(ISERROR(VLOOKUP($E915,Zoznamy!$T$4:$Y$44,6,FALSE)),"",VLOOKUP($E915,Zoznamy!$T$4:$Y$44,6,FALSE))</f>
        <v/>
      </c>
    </row>
    <row r="916" spans="1:16" x14ac:dyDescent="0.25">
      <c r="A916" s="12"/>
      <c r="B916" s="18" t="s">
        <v>1119</v>
      </c>
      <c r="C916" s="32" t="s">
        <v>1185</v>
      </c>
      <c r="D916" s="14" t="str">
        <f>IF(ISERROR(VLOOKUP($B916,Zoznamy!$R$4:$S$16,2,FALSE)),"",VLOOKUP($B916,Zoznamy!$R$4:$S$16,2,FALSE))</f>
        <v/>
      </c>
      <c r="E916" s="18" t="s">
        <v>1187</v>
      </c>
      <c r="F916" s="18" t="s">
        <v>1259</v>
      </c>
      <c r="G916" s="12" t="s">
        <v>1153</v>
      </c>
      <c r="H916" s="12" t="s">
        <v>1153</v>
      </c>
      <c r="I916" s="24"/>
      <c r="J916" s="24" t="s">
        <v>1156</v>
      </c>
      <c r="K916" s="77" t="str">
        <f>IF(ISERROR(VLOOKUP($B916&amp;" "&amp;$L916,Zoznamy!$AB$4:$AC$16,2,FALSE)),"",VLOOKUP($B916&amp;" "&amp;$L916,Zoznamy!$AB$4:$AC$16,2,FALSE))</f>
        <v/>
      </c>
      <c r="L916" s="24" t="str">
        <f>IF(ISERROR(VLOOKUP($J916,Zoznamy!$L$4:$M$7,2,FALSE)),"",VLOOKUP($J916,Zoznamy!$L$4:$M$7,2,FALSE))</f>
        <v/>
      </c>
      <c r="M916" s="24" t="str">
        <f t="shared" si="15"/>
        <v/>
      </c>
      <c r="N916" s="72" t="str">
        <f>IF(C916="nie",VLOOKUP(B916,Zoznamy!$R$4:$Z$17,9, FALSE),"Vlož hodnotu emisií")</f>
        <v>Vlož hodnotu emisií</v>
      </c>
      <c r="O916" s="123" t="str">
        <f>IF(ISERROR(VLOOKUP($E916,Zoznamy!$T$4:$Y$44,5,FALSE)),"",VLOOKUP($E916,Zoznamy!$T$4:$Y$44,5,FALSE))</f>
        <v/>
      </c>
      <c r="P916" s="32" t="str">
        <f>IF(ISERROR(VLOOKUP($E916,Zoznamy!$T$4:$Y$44,6,FALSE)),"",VLOOKUP($E916,Zoznamy!$T$4:$Y$44,6,FALSE))</f>
        <v/>
      </c>
    </row>
    <row r="917" spans="1:16" x14ac:dyDescent="0.25">
      <c r="A917" s="12"/>
      <c r="B917" s="18" t="s">
        <v>1119</v>
      </c>
      <c r="C917" s="32" t="s">
        <v>1185</v>
      </c>
      <c r="D917" s="14" t="str">
        <f>IF(ISERROR(VLOOKUP($B917,Zoznamy!$R$4:$S$16,2,FALSE)),"",VLOOKUP($B917,Zoznamy!$R$4:$S$16,2,FALSE))</f>
        <v/>
      </c>
      <c r="E917" s="18" t="s">
        <v>1187</v>
      </c>
      <c r="F917" s="18" t="s">
        <v>1259</v>
      </c>
      <c r="G917" s="12" t="s">
        <v>1153</v>
      </c>
      <c r="H917" s="12" t="s">
        <v>1153</v>
      </c>
      <c r="I917" s="24"/>
      <c r="J917" s="24" t="s">
        <v>1156</v>
      </c>
      <c r="K917" s="77" t="str">
        <f>IF(ISERROR(VLOOKUP($B917&amp;" "&amp;$L917,Zoznamy!$AB$4:$AC$16,2,FALSE)),"",VLOOKUP($B917&amp;" "&amp;$L917,Zoznamy!$AB$4:$AC$16,2,FALSE))</f>
        <v/>
      </c>
      <c r="L917" s="24" t="str">
        <f>IF(ISERROR(VLOOKUP($J917,Zoznamy!$L$4:$M$7,2,FALSE)),"",VLOOKUP($J917,Zoznamy!$L$4:$M$7,2,FALSE))</f>
        <v/>
      </c>
      <c r="M917" s="24" t="str">
        <f t="shared" si="15"/>
        <v/>
      </c>
      <c r="N917" s="72" t="str">
        <f>IF(C917="nie",VLOOKUP(B917,Zoznamy!$R$4:$Z$17,9, FALSE),"Vlož hodnotu emisií")</f>
        <v>Vlož hodnotu emisií</v>
      </c>
      <c r="O917" s="123" t="str">
        <f>IF(ISERROR(VLOOKUP($E917,Zoznamy!$T$4:$Y$44,5,FALSE)),"",VLOOKUP($E917,Zoznamy!$T$4:$Y$44,5,FALSE))</f>
        <v/>
      </c>
      <c r="P917" s="32" t="str">
        <f>IF(ISERROR(VLOOKUP($E917,Zoznamy!$T$4:$Y$44,6,FALSE)),"",VLOOKUP($E917,Zoznamy!$T$4:$Y$44,6,FALSE))</f>
        <v/>
      </c>
    </row>
    <row r="918" spans="1:16" x14ac:dyDescent="0.25">
      <c r="A918" s="12"/>
      <c r="B918" s="18" t="s">
        <v>1119</v>
      </c>
      <c r="C918" s="32" t="s">
        <v>1185</v>
      </c>
      <c r="D918" s="14" t="str">
        <f>IF(ISERROR(VLOOKUP($B918,Zoznamy!$R$4:$S$16,2,FALSE)),"",VLOOKUP($B918,Zoznamy!$R$4:$S$16,2,FALSE))</f>
        <v/>
      </c>
      <c r="E918" s="18" t="s">
        <v>1187</v>
      </c>
      <c r="F918" s="18" t="s">
        <v>1259</v>
      </c>
      <c r="G918" s="12" t="s">
        <v>1153</v>
      </c>
      <c r="H918" s="12" t="s">
        <v>1153</v>
      </c>
      <c r="I918" s="24"/>
      <c r="J918" s="24" t="s">
        <v>1156</v>
      </c>
      <c r="K918" s="77" t="str">
        <f>IF(ISERROR(VLOOKUP($B918&amp;" "&amp;$L918,Zoznamy!$AB$4:$AC$16,2,FALSE)),"",VLOOKUP($B918&amp;" "&amp;$L918,Zoznamy!$AB$4:$AC$16,2,FALSE))</f>
        <v/>
      </c>
      <c r="L918" s="24" t="str">
        <f>IF(ISERROR(VLOOKUP($J918,Zoznamy!$L$4:$M$7,2,FALSE)),"",VLOOKUP($J918,Zoznamy!$L$4:$M$7,2,FALSE))</f>
        <v/>
      </c>
      <c r="M918" s="24" t="str">
        <f t="shared" si="15"/>
        <v/>
      </c>
      <c r="N918" s="72" t="str">
        <f>IF(C918="nie",VLOOKUP(B918,Zoznamy!$R$4:$Z$17,9, FALSE),"Vlož hodnotu emisií")</f>
        <v>Vlož hodnotu emisií</v>
      </c>
      <c r="O918" s="123" t="str">
        <f>IF(ISERROR(VLOOKUP($E918,Zoznamy!$T$4:$Y$44,5,FALSE)),"",VLOOKUP($E918,Zoznamy!$T$4:$Y$44,5,FALSE))</f>
        <v/>
      </c>
      <c r="P918" s="32" t="str">
        <f>IF(ISERROR(VLOOKUP($E918,Zoznamy!$T$4:$Y$44,6,FALSE)),"",VLOOKUP($E918,Zoznamy!$T$4:$Y$44,6,FALSE))</f>
        <v/>
      </c>
    </row>
    <row r="919" spans="1:16" x14ac:dyDescent="0.25">
      <c r="A919" s="12"/>
      <c r="B919" s="18" t="s">
        <v>1119</v>
      </c>
      <c r="C919" s="32" t="s">
        <v>1185</v>
      </c>
      <c r="D919" s="14" t="str">
        <f>IF(ISERROR(VLOOKUP($B919,Zoznamy!$R$4:$S$16,2,FALSE)),"",VLOOKUP($B919,Zoznamy!$R$4:$S$16,2,FALSE))</f>
        <v/>
      </c>
      <c r="E919" s="18" t="s">
        <v>1187</v>
      </c>
      <c r="F919" s="18" t="s">
        <v>1259</v>
      </c>
      <c r="G919" s="12" t="s">
        <v>1153</v>
      </c>
      <c r="H919" s="12" t="s">
        <v>1153</v>
      </c>
      <c r="I919" s="24"/>
      <c r="J919" s="24" t="s">
        <v>1156</v>
      </c>
      <c r="K919" s="77" t="str">
        <f>IF(ISERROR(VLOOKUP($B919&amp;" "&amp;$L919,Zoznamy!$AB$4:$AC$16,2,FALSE)),"",VLOOKUP($B919&amp;" "&amp;$L919,Zoznamy!$AB$4:$AC$16,2,FALSE))</f>
        <v/>
      </c>
      <c r="L919" s="24" t="str">
        <f>IF(ISERROR(VLOOKUP($J919,Zoznamy!$L$4:$M$7,2,FALSE)),"",VLOOKUP($J919,Zoznamy!$L$4:$M$7,2,FALSE))</f>
        <v/>
      </c>
      <c r="M919" s="24" t="str">
        <f t="shared" si="15"/>
        <v/>
      </c>
      <c r="N919" s="72" t="str">
        <f>IF(C919="nie",VLOOKUP(B919,Zoznamy!$R$4:$Z$17,9, FALSE),"Vlož hodnotu emisií")</f>
        <v>Vlož hodnotu emisií</v>
      </c>
      <c r="O919" s="123" t="str">
        <f>IF(ISERROR(VLOOKUP($E919,Zoznamy!$T$4:$Y$44,5,FALSE)),"",VLOOKUP($E919,Zoznamy!$T$4:$Y$44,5,FALSE))</f>
        <v/>
      </c>
      <c r="P919" s="32" t="str">
        <f>IF(ISERROR(VLOOKUP($E919,Zoznamy!$T$4:$Y$44,6,FALSE)),"",VLOOKUP($E919,Zoznamy!$T$4:$Y$44,6,FALSE))</f>
        <v/>
      </c>
    </row>
    <row r="920" spans="1:16" x14ac:dyDescent="0.25">
      <c r="A920" s="12"/>
      <c r="B920" s="18" t="s">
        <v>1119</v>
      </c>
      <c r="C920" s="32" t="s">
        <v>1185</v>
      </c>
      <c r="D920" s="14" t="str">
        <f>IF(ISERROR(VLOOKUP($B920,Zoznamy!$R$4:$S$16,2,FALSE)),"",VLOOKUP($B920,Zoznamy!$R$4:$S$16,2,FALSE))</f>
        <v/>
      </c>
      <c r="E920" s="18" t="s">
        <v>1187</v>
      </c>
      <c r="F920" s="18" t="s">
        <v>1259</v>
      </c>
      <c r="G920" s="12" t="s">
        <v>1153</v>
      </c>
      <c r="H920" s="12" t="s">
        <v>1153</v>
      </c>
      <c r="I920" s="24"/>
      <c r="J920" s="24" t="s">
        <v>1156</v>
      </c>
      <c r="K920" s="77" t="str">
        <f>IF(ISERROR(VLOOKUP($B920&amp;" "&amp;$L920,Zoznamy!$AB$4:$AC$16,2,FALSE)),"",VLOOKUP($B920&amp;" "&amp;$L920,Zoznamy!$AB$4:$AC$16,2,FALSE))</f>
        <v/>
      </c>
      <c r="L920" s="24" t="str">
        <f>IF(ISERROR(VLOOKUP($J920,Zoznamy!$L$4:$M$7,2,FALSE)),"",VLOOKUP($J920,Zoznamy!$L$4:$M$7,2,FALSE))</f>
        <v/>
      </c>
      <c r="M920" s="24" t="str">
        <f t="shared" si="15"/>
        <v/>
      </c>
      <c r="N920" s="72" t="str">
        <f>IF(C920="nie",VLOOKUP(B920,Zoznamy!$R$4:$Z$17,9, FALSE),"Vlož hodnotu emisií")</f>
        <v>Vlož hodnotu emisií</v>
      </c>
      <c r="O920" s="123" t="str">
        <f>IF(ISERROR(VLOOKUP($E920,Zoznamy!$T$4:$Y$44,5,FALSE)),"",VLOOKUP($E920,Zoznamy!$T$4:$Y$44,5,FALSE))</f>
        <v/>
      </c>
      <c r="P920" s="32" t="str">
        <f>IF(ISERROR(VLOOKUP($E920,Zoznamy!$T$4:$Y$44,6,FALSE)),"",VLOOKUP($E920,Zoznamy!$T$4:$Y$44,6,FALSE))</f>
        <v/>
      </c>
    </row>
    <row r="921" spans="1:16" x14ac:dyDescent="0.25">
      <c r="A921" s="12"/>
      <c r="B921" s="18" t="s">
        <v>1119</v>
      </c>
      <c r="C921" s="32" t="s">
        <v>1185</v>
      </c>
      <c r="D921" s="14" t="str">
        <f>IF(ISERROR(VLOOKUP($B921,Zoznamy!$R$4:$S$16,2,FALSE)),"",VLOOKUP($B921,Zoznamy!$R$4:$S$16,2,FALSE))</f>
        <v/>
      </c>
      <c r="E921" s="18" t="s">
        <v>1187</v>
      </c>
      <c r="F921" s="18" t="s">
        <v>1259</v>
      </c>
      <c r="G921" s="12" t="s">
        <v>1153</v>
      </c>
      <c r="H921" s="12" t="s">
        <v>1153</v>
      </c>
      <c r="I921" s="24"/>
      <c r="J921" s="24" t="s">
        <v>1156</v>
      </c>
      <c r="K921" s="77" t="str">
        <f>IF(ISERROR(VLOOKUP($B921&amp;" "&amp;$L921,Zoznamy!$AB$4:$AC$16,2,FALSE)),"",VLOOKUP($B921&amp;" "&amp;$L921,Zoznamy!$AB$4:$AC$16,2,FALSE))</f>
        <v/>
      </c>
      <c r="L921" s="24" t="str">
        <f>IF(ISERROR(VLOOKUP($J921,Zoznamy!$L$4:$M$7,2,FALSE)),"",VLOOKUP($J921,Zoznamy!$L$4:$M$7,2,FALSE))</f>
        <v/>
      </c>
      <c r="M921" s="24" t="str">
        <f t="shared" si="15"/>
        <v/>
      </c>
      <c r="N921" s="72" t="str">
        <f>IF(C921="nie",VLOOKUP(B921,Zoznamy!$R$4:$Z$17,9, FALSE),"Vlož hodnotu emisií")</f>
        <v>Vlož hodnotu emisií</v>
      </c>
      <c r="O921" s="123" t="str">
        <f>IF(ISERROR(VLOOKUP($E921,Zoznamy!$T$4:$Y$44,5,FALSE)),"",VLOOKUP($E921,Zoznamy!$T$4:$Y$44,5,FALSE))</f>
        <v/>
      </c>
      <c r="P921" s="32" t="str">
        <f>IF(ISERROR(VLOOKUP($E921,Zoznamy!$T$4:$Y$44,6,FALSE)),"",VLOOKUP($E921,Zoznamy!$T$4:$Y$44,6,FALSE))</f>
        <v/>
      </c>
    </row>
    <row r="922" spans="1:16" x14ac:dyDescent="0.25">
      <c r="A922" s="12"/>
      <c r="B922" s="18" t="s">
        <v>1119</v>
      </c>
      <c r="C922" s="32" t="s">
        <v>1185</v>
      </c>
      <c r="D922" s="14" t="str">
        <f>IF(ISERROR(VLOOKUP($B922,Zoznamy!$R$4:$S$16,2,FALSE)),"",VLOOKUP($B922,Zoznamy!$R$4:$S$16,2,FALSE))</f>
        <v/>
      </c>
      <c r="E922" s="18" t="s">
        <v>1187</v>
      </c>
      <c r="F922" s="18" t="s">
        <v>1259</v>
      </c>
      <c r="G922" s="12" t="s">
        <v>1153</v>
      </c>
      <c r="H922" s="12" t="s">
        <v>1153</v>
      </c>
      <c r="I922" s="24"/>
      <c r="J922" s="24" t="s">
        <v>1156</v>
      </c>
      <c r="K922" s="77" t="str">
        <f>IF(ISERROR(VLOOKUP($B922&amp;" "&amp;$L922,Zoznamy!$AB$4:$AC$16,2,FALSE)),"",VLOOKUP($B922&amp;" "&amp;$L922,Zoznamy!$AB$4:$AC$16,2,FALSE))</f>
        <v/>
      </c>
      <c r="L922" s="24" t="str">
        <f>IF(ISERROR(VLOOKUP($J922,Zoznamy!$L$4:$M$7,2,FALSE)),"",VLOOKUP($J922,Zoznamy!$L$4:$M$7,2,FALSE))</f>
        <v/>
      </c>
      <c r="M922" s="24" t="str">
        <f t="shared" si="15"/>
        <v/>
      </c>
      <c r="N922" s="72" t="str">
        <f>IF(C922="nie",VLOOKUP(B922,Zoznamy!$R$4:$Z$17,9, FALSE),"Vlož hodnotu emisií")</f>
        <v>Vlož hodnotu emisií</v>
      </c>
      <c r="O922" s="123" t="str">
        <f>IF(ISERROR(VLOOKUP($E922,Zoznamy!$T$4:$Y$44,5,FALSE)),"",VLOOKUP($E922,Zoznamy!$T$4:$Y$44,5,FALSE))</f>
        <v/>
      </c>
      <c r="P922" s="32" t="str">
        <f>IF(ISERROR(VLOOKUP($E922,Zoznamy!$T$4:$Y$44,6,FALSE)),"",VLOOKUP($E922,Zoznamy!$T$4:$Y$44,6,FALSE))</f>
        <v/>
      </c>
    </row>
    <row r="923" spans="1:16" x14ac:dyDescent="0.25">
      <c r="A923" s="12"/>
      <c r="B923" s="18" t="s">
        <v>1119</v>
      </c>
      <c r="C923" s="32" t="s">
        <v>1185</v>
      </c>
      <c r="D923" s="14" t="str">
        <f>IF(ISERROR(VLOOKUP($B923,Zoznamy!$R$4:$S$16,2,FALSE)),"",VLOOKUP($B923,Zoznamy!$R$4:$S$16,2,FALSE))</f>
        <v/>
      </c>
      <c r="E923" s="18" t="s">
        <v>1187</v>
      </c>
      <c r="F923" s="18" t="s">
        <v>1259</v>
      </c>
      <c r="G923" s="12" t="s">
        <v>1153</v>
      </c>
      <c r="H923" s="12" t="s">
        <v>1153</v>
      </c>
      <c r="I923" s="24"/>
      <c r="J923" s="24" t="s">
        <v>1156</v>
      </c>
      <c r="K923" s="77" t="str">
        <f>IF(ISERROR(VLOOKUP($B923&amp;" "&amp;$L923,Zoznamy!$AB$4:$AC$16,2,FALSE)),"",VLOOKUP($B923&amp;" "&amp;$L923,Zoznamy!$AB$4:$AC$16,2,FALSE))</f>
        <v/>
      </c>
      <c r="L923" s="24" t="str">
        <f>IF(ISERROR(VLOOKUP($J923,Zoznamy!$L$4:$M$7,2,FALSE)),"",VLOOKUP($J923,Zoznamy!$L$4:$M$7,2,FALSE))</f>
        <v/>
      </c>
      <c r="M923" s="24" t="str">
        <f t="shared" si="15"/>
        <v/>
      </c>
      <c r="N923" s="72" t="str">
        <f>IF(C923="nie",VLOOKUP(B923,Zoznamy!$R$4:$Z$17,9, FALSE),"Vlož hodnotu emisií")</f>
        <v>Vlož hodnotu emisií</v>
      </c>
      <c r="O923" s="123" t="str">
        <f>IF(ISERROR(VLOOKUP($E923,Zoznamy!$T$4:$Y$44,5,FALSE)),"",VLOOKUP($E923,Zoznamy!$T$4:$Y$44,5,FALSE))</f>
        <v/>
      </c>
      <c r="P923" s="32" t="str">
        <f>IF(ISERROR(VLOOKUP($E923,Zoznamy!$T$4:$Y$44,6,FALSE)),"",VLOOKUP($E923,Zoznamy!$T$4:$Y$44,6,FALSE))</f>
        <v/>
      </c>
    </row>
    <row r="924" spans="1:16" x14ac:dyDescent="0.25">
      <c r="A924" s="12"/>
      <c r="B924" s="18" t="s">
        <v>1119</v>
      </c>
      <c r="C924" s="32" t="s">
        <v>1185</v>
      </c>
      <c r="D924" s="14" t="str">
        <f>IF(ISERROR(VLOOKUP($B924,Zoznamy!$R$4:$S$16,2,FALSE)),"",VLOOKUP($B924,Zoznamy!$R$4:$S$16,2,FALSE))</f>
        <v/>
      </c>
      <c r="E924" s="18" t="s">
        <v>1187</v>
      </c>
      <c r="F924" s="18" t="s">
        <v>1259</v>
      </c>
      <c r="G924" s="12" t="s">
        <v>1153</v>
      </c>
      <c r="H924" s="12" t="s">
        <v>1153</v>
      </c>
      <c r="I924" s="24"/>
      <c r="J924" s="24" t="s">
        <v>1156</v>
      </c>
      <c r="K924" s="77" t="str">
        <f>IF(ISERROR(VLOOKUP($B924&amp;" "&amp;$L924,Zoznamy!$AB$4:$AC$16,2,FALSE)),"",VLOOKUP($B924&amp;" "&amp;$L924,Zoznamy!$AB$4:$AC$16,2,FALSE))</f>
        <v/>
      </c>
      <c r="L924" s="24" t="str">
        <f>IF(ISERROR(VLOOKUP($J924,Zoznamy!$L$4:$M$7,2,FALSE)),"",VLOOKUP($J924,Zoznamy!$L$4:$M$7,2,FALSE))</f>
        <v/>
      </c>
      <c r="M924" s="24" t="str">
        <f t="shared" si="15"/>
        <v/>
      </c>
      <c r="N924" s="72" t="str">
        <f>IF(C924="nie",VLOOKUP(B924,Zoznamy!$R$4:$Z$17,9, FALSE),"Vlož hodnotu emisií")</f>
        <v>Vlož hodnotu emisií</v>
      </c>
      <c r="O924" s="123" t="str">
        <f>IF(ISERROR(VLOOKUP($E924,Zoznamy!$T$4:$Y$44,5,FALSE)),"",VLOOKUP($E924,Zoznamy!$T$4:$Y$44,5,FALSE))</f>
        <v/>
      </c>
      <c r="P924" s="32" t="str">
        <f>IF(ISERROR(VLOOKUP($E924,Zoznamy!$T$4:$Y$44,6,FALSE)),"",VLOOKUP($E924,Zoznamy!$T$4:$Y$44,6,FALSE))</f>
        <v/>
      </c>
    </row>
    <row r="925" spans="1:16" x14ac:dyDescent="0.25">
      <c r="A925" s="12"/>
      <c r="B925" s="18" t="s">
        <v>1119</v>
      </c>
      <c r="C925" s="32" t="s">
        <v>1185</v>
      </c>
      <c r="D925" s="14" t="str">
        <f>IF(ISERROR(VLOOKUP($B925,Zoznamy!$R$4:$S$16,2,FALSE)),"",VLOOKUP($B925,Zoznamy!$R$4:$S$16,2,FALSE))</f>
        <v/>
      </c>
      <c r="E925" s="18" t="s">
        <v>1187</v>
      </c>
      <c r="F925" s="18" t="s">
        <v>1259</v>
      </c>
      <c r="G925" s="12" t="s">
        <v>1153</v>
      </c>
      <c r="H925" s="12" t="s">
        <v>1153</v>
      </c>
      <c r="I925" s="24"/>
      <c r="J925" s="24" t="s">
        <v>1156</v>
      </c>
      <c r="K925" s="77" t="str">
        <f>IF(ISERROR(VLOOKUP($B925&amp;" "&amp;$L925,Zoznamy!$AB$4:$AC$16,2,FALSE)),"",VLOOKUP($B925&amp;" "&amp;$L925,Zoznamy!$AB$4:$AC$16,2,FALSE))</f>
        <v/>
      </c>
      <c r="L925" s="24" t="str">
        <f>IF(ISERROR(VLOOKUP($J925,Zoznamy!$L$4:$M$7,2,FALSE)),"",VLOOKUP($J925,Zoznamy!$L$4:$M$7,2,FALSE))</f>
        <v/>
      </c>
      <c r="M925" s="24" t="str">
        <f t="shared" si="15"/>
        <v/>
      </c>
      <c r="N925" s="72" t="str">
        <f>IF(C925="nie",VLOOKUP(B925,Zoznamy!$R$4:$Z$17,9, FALSE),"Vlož hodnotu emisií")</f>
        <v>Vlož hodnotu emisií</v>
      </c>
      <c r="O925" s="123" t="str">
        <f>IF(ISERROR(VLOOKUP($E925,Zoznamy!$T$4:$Y$44,5,FALSE)),"",VLOOKUP($E925,Zoznamy!$T$4:$Y$44,5,FALSE))</f>
        <v/>
      </c>
      <c r="P925" s="32" t="str">
        <f>IF(ISERROR(VLOOKUP($E925,Zoznamy!$T$4:$Y$44,6,FALSE)),"",VLOOKUP($E925,Zoznamy!$T$4:$Y$44,6,FALSE))</f>
        <v/>
      </c>
    </row>
    <row r="926" spans="1:16" x14ac:dyDescent="0.25">
      <c r="A926" s="12"/>
      <c r="B926" s="18" t="s">
        <v>1119</v>
      </c>
      <c r="C926" s="32" t="s">
        <v>1185</v>
      </c>
      <c r="D926" s="14" t="str">
        <f>IF(ISERROR(VLOOKUP($B926,Zoznamy!$R$4:$S$16,2,FALSE)),"",VLOOKUP($B926,Zoznamy!$R$4:$S$16,2,FALSE))</f>
        <v/>
      </c>
      <c r="E926" s="18" t="s">
        <v>1187</v>
      </c>
      <c r="F926" s="18" t="s">
        <v>1259</v>
      </c>
      <c r="G926" s="12" t="s">
        <v>1153</v>
      </c>
      <c r="H926" s="12" t="s">
        <v>1153</v>
      </c>
      <c r="I926" s="24"/>
      <c r="J926" s="24" t="s">
        <v>1156</v>
      </c>
      <c r="K926" s="77" t="str">
        <f>IF(ISERROR(VLOOKUP($B926&amp;" "&amp;$L926,Zoznamy!$AB$4:$AC$16,2,FALSE)),"",VLOOKUP($B926&amp;" "&amp;$L926,Zoznamy!$AB$4:$AC$16,2,FALSE))</f>
        <v/>
      </c>
      <c r="L926" s="24" t="str">
        <f>IF(ISERROR(VLOOKUP($J926,Zoznamy!$L$4:$M$7,2,FALSE)),"",VLOOKUP($J926,Zoznamy!$L$4:$M$7,2,FALSE))</f>
        <v/>
      </c>
      <c r="M926" s="24" t="str">
        <f t="shared" si="15"/>
        <v/>
      </c>
      <c r="N926" s="72" t="str">
        <f>IF(C926="nie",VLOOKUP(B926,Zoznamy!$R$4:$Z$17,9, FALSE),"Vlož hodnotu emisií")</f>
        <v>Vlož hodnotu emisií</v>
      </c>
      <c r="O926" s="123" t="str">
        <f>IF(ISERROR(VLOOKUP($E926,Zoznamy!$T$4:$Y$44,5,FALSE)),"",VLOOKUP($E926,Zoznamy!$T$4:$Y$44,5,FALSE))</f>
        <v/>
      </c>
      <c r="P926" s="32" t="str">
        <f>IF(ISERROR(VLOOKUP($E926,Zoznamy!$T$4:$Y$44,6,FALSE)),"",VLOOKUP($E926,Zoznamy!$T$4:$Y$44,6,FALSE))</f>
        <v/>
      </c>
    </row>
    <row r="927" spans="1:16" x14ac:dyDescent="0.25">
      <c r="A927" s="12"/>
      <c r="B927" s="18" t="s">
        <v>1119</v>
      </c>
      <c r="C927" s="32" t="s">
        <v>1185</v>
      </c>
      <c r="D927" s="14" t="str">
        <f>IF(ISERROR(VLOOKUP($B927,Zoznamy!$R$4:$S$16,2,FALSE)),"",VLOOKUP($B927,Zoznamy!$R$4:$S$16,2,FALSE))</f>
        <v/>
      </c>
      <c r="E927" s="18" t="s">
        <v>1187</v>
      </c>
      <c r="F927" s="18" t="s">
        <v>1259</v>
      </c>
      <c r="G927" s="12" t="s">
        <v>1153</v>
      </c>
      <c r="H927" s="12" t="s">
        <v>1153</v>
      </c>
      <c r="I927" s="24"/>
      <c r="J927" s="24" t="s">
        <v>1156</v>
      </c>
      <c r="K927" s="77" t="str">
        <f>IF(ISERROR(VLOOKUP($B927&amp;" "&amp;$L927,Zoznamy!$AB$4:$AC$16,2,FALSE)),"",VLOOKUP($B927&amp;" "&amp;$L927,Zoznamy!$AB$4:$AC$16,2,FALSE))</f>
        <v/>
      </c>
      <c r="L927" s="24" t="str">
        <f>IF(ISERROR(VLOOKUP($J927,Zoznamy!$L$4:$M$7,2,FALSE)),"",VLOOKUP($J927,Zoznamy!$L$4:$M$7,2,FALSE))</f>
        <v/>
      </c>
      <c r="M927" s="24" t="str">
        <f t="shared" si="15"/>
        <v/>
      </c>
      <c r="N927" s="72" t="str">
        <f>IF(C927="nie",VLOOKUP(B927,Zoznamy!$R$4:$Z$17,9, FALSE),"Vlož hodnotu emisií")</f>
        <v>Vlož hodnotu emisií</v>
      </c>
      <c r="O927" s="123" t="str">
        <f>IF(ISERROR(VLOOKUP($E927,Zoznamy!$T$4:$Y$44,5,FALSE)),"",VLOOKUP($E927,Zoznamy!$T$4:$Y$44,5,FALSE))</f>
        <v/>
      </c>
      <c r="P927" s="32" t="str">
        <f>IF(ISERROR(VLOOKUP($E927,Zoznamy!$T$4:$Y$44,6,FALSE)),"",VLOOKUP($E927,Zoznamy!$T$4:$Y$44,6,FALSE))</f>
        <v/>
      </c>
    </row>
    <row r="928" spans="1:16" x14ac:dyDescent="0.25">
      <c r="A928" s="12"/>
      <c r="B928" s="18" t="s">
        <v>1119</v>
      </c>
      <c r="C928" s="32" t="s">
        <v>1185</v>
      </c>
      <c r="D928" s="14" t="str">
        <f>IF(ISERROR(VLOOKUP($B928,Zoznamy!$R$4:$S$16,2,FALSE)),"",VLOOKUP($B928,Zoznamy!$R$4:$S$16,2,FALSE))</f>
        <v/>
      </c>
      <c r="E928" s="18" t="s">
        <v>1187</v>
      </c>
      <c r="F928" s="18" t="s">
        <v>1259</v>
      </c>
      <c r="G928" s="12" t="s">
        <v>1153</v>
      </c>
      <c r="H928" s="12" t="s">
        <v>1153</v>
      </c>
      <c r="I928" s="24"/>
      <c r="J928" s="24" t="s">
        <v>1156</v>
      </c>
      <c r="K928" s="77" t="str">
        <f>IF(ISERROR(VLOOKUP($B928&amp;" "&amp;$L928,Zoznamy!$AB$4:$AC$16,2,FALSE)),"",VLOOKUP($B928&amp;" "&amp;$L928,Zoznamy!$AB$4:$AC$16,2,FALSE))</f>
        <v/>
      </c>
      <c r="L928" s="24" t="str">
        <f>IF(ISERROR(VLOOKUP($J928,Zoznamy!$L$4:$M$7,2,FALSE)),"",VLOOKUP($J928,Zoznamy!$L$4:$M$7,2,FALSE))</f>
        <v/>
      </c>
      <c r="M928" s="24" t="str">
        <f t="shared" si="15"/>
        <v/>
      </c>
      <c r="N928" s="72" t="str">
        <f>IF(C928="nie",VLOOKUP(B928,Zoznamy!$R$4:$Z$17,9, FALSE),"Vlož hodnotu emisií")</f>
        <v>Vlož hodnotu emisií</v>
      </c>
      <c r="O928" s="123" t="str">
        <f>IF(ISERROR(VLOOKUP($E928,Zoznamy!$T$4:$Y$44,5,FALSE)),"",VLOOKUP($E928,Zoznamy!$T$4:$Y$44,5,FALSE))</f>
        <v/>
      </c>
      <c r="P928" s="32" t="str">
        <f>IF(ISERROR(VLOOKUP($E928,Zoznamy!$T$4:$Y$44,6,FALSE)),"",VLOOKUP($E928,Zoznamy!$T$4:$Y$44,6,FALSE))</f>
        <v/>
      </c>
    </row>
    <row r="929" spans="1:16" x14ac:dyDescent="0.25">
      <c r="A929" s="12"/>
      <c r="B929" s="18" t="s">
        <v>1119</v>
      </c>
      <c r="C929" s="32" t="s">
        <v>1185</v>
      </c>
      <c r="D929" s="14" t="str">
        <f>IF(ISERROR(VLOOKUP($B929,Zoznamy!$R$4:$S$16,2,FALSE)),"",VLOOKUP($B929,Zoznamy!$R$4:$S$16,2,FALSE))</f>
        <v/>
      </c>
      <c r="E929" s="18" t="s">
        <v>1187</v>
      </c>
      <c r="F929" s="18" t="s">
        <v>1259</v>
      </c>
      <c r="G929" s="12" t="s">
        <v>1153</v>
      </c>
      <c r="H929" s="12" t="s">
        <v>1153</v>
      </c>
      <c r="I929" s="24"/>
      <c r="J929" s="24" t="s">
        <v>1156</v>
      </c>
      <c r="K929" s="77" t="str">
        <f>IF(ISERROR(VLOOKUP($B929&amp;" "&amp;$L929,Zoznamy!$AB$4:$AC$16,2,FALSE)),"",VLOOKUP($B929&amp;" "&amp;$L929,Zoznamy!$AB$4:$AC$16,2,FALSE))</f>
        <v/>
      </c>
      <c r="L929" s="24" t="str">
        <f>IF(ISERROR(VLOOKUP($J929,Zoznamy!$L$4:$M$7,2,FALSE)),"",VLOOKUP($J929,Zoznamy!$L$4:$M$7,2,FALSE))</f>
        <v/>
      </c>
      <c r="M929" s="24" t="str">
        <f t="shared" si="15"/>
        <v/>
      </c>
      <c r="N929" s="72" t="str">
        <f>IF(C929="nie",VLOOKUP(B929,Zoznamy!$R$4:$Z$17,9, FALSE),"Vlož hodnotu emisií")</f>
        <v>Vlož hodnotu emisií</v>
      </c>
      <c r="O929" s="123" t="str">
        <f>IF(ISERROR(VLOOKUP($E929,Zoznamy!$T$4:$Y$44,5,FALSE)),"",VLOOKUP($E929,Zoznamy!$T$4:$Y$44,5,FALSE))</f>
        <v/>
      </c>
      <c r="P929" s="32" t="str">
        <f>IF(ISERROR(VLOOKUP($E929,Zoznamy!$T$4:$Y$44,6,FALSE)),"",VLOOKUP($E929,Zoznamy!$T$4:$Y$44,6,FALSE))</f>
        <v/>
      </c>
    </row>
    <row r="930" spans="1:16" x14ac:dyDescent="0.25">
      <c r="A930" s="12"/>
      <c r="B930" s="18" t="s">
        <v>1119</v>
      </c>
      <c r="C930" s="32" t="s">
        <v>1185</v>
      </c>
      <c r="D930" s="14" t="str">
        <f>IF(ISERROR(VLOOKUP($B930,Zoznamy!$R$4:$S$16,2,FALSE)),"",VLOOKUP($B930,Zoznamy!$R$4:$S$16,2,FALSE))</f>
        <v/>
      </c>
      <c r="E930" s="18" t="s">
        <v>1187</v>
      </c>
      <c r="F930" s="18" t="s">
        <v>1259</v>
      </c>
      <c r="G930" s="12" t="s">
        <v>1153</v>
      </c>
      <c r="H930" s="12" t="s">
        <v>1153</v>
      </c>
      <c r="I930" s="24"/>
      <c r="J930" s="24" t="s">
        <v>1156</v>
      </c>
      <c r="K930" s="77" t="str">
        <f>IF(ISERROR(VLOOKUP($B930&amp;" "&amp;$L930,Zoznamy!$AB$4:$AC$16,2,FALSE)),"",VLOOKUP($B930&amp;" "&amp;$L930,Zoznamy!$AB$4:$AC$16,2,FALSE))</f>
        <v/>
      </c>
      <c r="L930" s="24" t="str">
        <f>IF(ISERROR(VLOOKUP($J930,Zoznamy!$L$4:$M$7,2,FALSE)),"",VLOOKUP($J930,Zoznamy!$L$4:$M$7,2,FALSE))</f>
        <v/>
      </c>
      <c r="M930" s="24" t="str">
        <f t="shared" si="15"/>
        <v/>
      </c>
      <c r="N930" s="72" t="str">
        <f>IF(C930="nie",VLOOKUP(B930,Zoznamy!$R$4:$Z$17,9, FALSE),"Vlož hodnotu emisií")</f>
        <v>Vlož hodnotu emisií</v>
      </c>
      <c r="O930" s="123" t="str">
        <f>IF(ISERROR(VLOOKUP($E930,Zoznamy!$T$4:$Y$44,5,FALSE)),"",VLOOKUP($E930,Zoznamy!$T$4:$Y$44,5,FALSE))</f>
        <v/>
      </c>
      <c r="P930" s="32" t="str">
        <f>IF(ISERROR(VLOOKUP($E930,Zoznamy!$T$4:$Y$44,6,FALSE)),"",VLOOKUP($E930,Zoznamy!$T$4:$Y$44,6,FALSE))</f>
        <v/>
      </c>
    </row>
    <row r="931" spans="1:16" x14ac:dyDescent="0.25">
      <c r="A931" s="12"/>
      <c r="B931" s="18" t="s">
        <v>1119</v>
      </c>
      <c r="C931" s="32" t="s">
        <v>1185</v>
      </c>
      <c r="D931" s="14" t="str">
        <f>IF(ISERROR(VLOOKUP($B931,Zoznamy!$R$4:$S$16,2,FALSE)),"",VLOOKUP($B931,Zoznamy!$R$4:$S$16,2,FALSE))</f>
        <v/>
      </c>
      <c r="E931" s="18" t="s">
        <v>1187</v>
      </c>
      <c r="F931" s="18" t="s">
        <v>1259</v>
      </c>
      <c r="G931" s="12" t="s">
        <v>1153</v>
      </c>
      <c r="H931" s="12" t="s">
        <v>1153</v>
      </c>
      <c r="I931" s="24"/>
      <c r="J931" s="24" t="s">
        <v>1156</v>
      </c>
      <c r="K931" s="77" t="str">
        <f>IF(ISERROR(VLOOKUP($B931&amp;" "&amp;$L931,Zoznamy!$AB$4:$AC$16,2,FALSE)),"",VLOOKUP($B931&amp;" "&amp;$L931,Zoznamy!$AB$4:$AC$16,2,FALSE))</f>
        <v/>
      </c>
      <c r="L931" s="24" t="str">
        <f>IF(ISERROR(VLOOKUP($J931,Zoznamy!$L$4:$M$7,2,FALSE)),"",VLOOKUP($J931,Zoznamy!$L$4:$M$7,2,FALSE))</f>
        <v/>
      </c>
      <c r="M931" s="24" t="str">
        <f t="shared" si="15"/>
        <v/>
      </c>
      <c r="N931" s="72" t="str">
        <f>IF(C931="nie",VLOOKUP(B931,Zoznamy!$R$4:$Z$17,9, FALSE),"Vlož hodnotu emisií")</f>
        <v>Vlož hodnotu emisií</v>
      </c>
      <c r="O931" s="123" t="str">
        <f>IF(ISERROR(VLOOKUP($E931,Zoznamy!$T$4:$Y$44,5,FALSE)),"",VLOOKUP($E931,Zoznamy!$T$4:$Y$44,5,FALSE))</f>
        <v/>
      </c>
      <c r="P931" s="32" t="str">
        <f>IF(ISERROR(VLOOKUP($E931,Zoznamy!$T$4:$Y$44,6,FALSE)),"",VLOOKUP($E931,Zoznamy!$T$4:$Y$44,6,FALSE))</f>
        <v/>
      </c>
    </row>
    <row r="932" spans="1:16" x14ac:dyDescent="0.25">
      <c r="A932" s="12"/>
      <c r="B932" s="18" t="s">
        <v>1119</v>
      </c>
      <c r="C932" s="32" t="s">
        <v>1185</v>
      </c>
      <c r="D932" s="14" t="str">
        <f>IF(ISERROR(VLOOKUP($B932,Zoznamy!$R$4:$S$16,2,FALSE)),"",VLOOKUP($B932,Zoznamy!$R$4:$S$16,2,FALSE))</f>
        <v/>
      </c>
      <c r="E932" s="18" t="s">
        <v>1187</v>
      </c>
      <c r="F932" s="18" t="s">
        <v>1259</v>
      </c>
      <c r="G932" s="12" t="s">
        <v>1153</v>
      </c>
      <c r="H932" s="12" t="s">
        <v>1153</v>
      </c>
      <c r="I932" s="24"/>
      <c r="J932" s="24" t="s">
        <v>1156</v>
      </c>
      <c r="K932" s="77" t="str">
        <f>IF(ISERROR(VLOOKUP($B932&amp;" "&amp;$L932,Zoznamy!$AB$4:$AC$16,2,FALSE)),"",VLOOKUP($B932&amp;" "&amp;$L932,Zoznamy!$AB$4:$AC$16,2,FALSE))</f>
        <v/>
      </c>
      <c r="L932" s="24" t="str">
        <f>IF(ISERROR(VLOOKUP($J932,Zoznamy!$L$4:$M$7,2,FALSE)),"",VLOOKUP($J932,Zoznamy!$L$4:$M$7,2,FALSE))</f>
        <v/>
      </c>
      <c r="M932" s="24" t="str">
        <f t="shared" si="15"/>
        <v/>
      </c>
      <c r="N932" s="72" t="str">
        <f>IF(C932="nie",VLOOKUP(B932,Zoznamy!$R$4:$Z$17,9, FALSE),"Vlož hodnotu emisií")</f>
        <v>Vlož hodnotu emisií</v>
      </c>
      <c r="O932" s="123" t="str">
        <f>IF(ISERROR(VLOOKUP($E932,Zoznamy!$T$4:$Y$44,5,FALSE)),"",VLOOKUP($E932,Zoznamy!$T$4:$Y$44,5,FALSE))</f>
        <v/>
      </c>
      <c r="P932" s="32" t="str">
        <f>IF(ISERROR(VLOOKUP($E932,Zoznamy!$T$4:$Y$44,6,FALSE)),"",VLOOKUP($E932,Zoznamy!$T$4:$Y$44,6,FALSE))</f>
        <v/>
      </c>
    </row>
    <row r="933" spans="1:16" x14ac:dyDescent="0.25">
      <c r="A933" s="12"/>
      <c r="B933" s="18" t="s">
        <v>1119</v>
      </c>
      <c r="C933" s="32" t="s">
        <v>1185</v>
      </c>
      <c r="D933" s="14" t="str">
        <f>IF(ISERROR(VLOOKUP($B933,Zoznamy!$R$4:$S$16,2,FALSE)),"",VLOOKUP($B933,Zoznamy!$R$4:$S$16,2,FALSE))</f>
        <v/>
      </c>
      <c r="E933" s="18" t="s">
        <v>1187</v>
      </c>
      <c r="F933" s="18" t="s">
        <v>1259</v>
      </c>
      <c r="G933" s="12" t="s">
        <v>1153</v>
      </c>
      <c r="H933" s="12" t="s">
        <v>1153</v>
      </c>
      <c r="I933" s="24"/>
      <c r="J933" s="24" t="s">
        <v>1156</v>
      </c>
      <c r="K933" s="77" t="str">
        <f>IF(ISERROR(VLOOKUP($B933&amp;" "&amp;$L933,Zoznamy!$AB$4:$AC$16,2,FALSE)),"",VLOOKUP($B933&amp;" "&amp;$L933,Zoznamy!$AB$4:$AC$16,2,FALSE))</f>
        <v/>
      </c>
      <c r="L933" s="24" t="str">
        <f>IF(ISERROR(VLOOKUP($J933,Zoznamy!$L$4:$M$7,2,FALSE)),"",VLOOKUP($J933,Zoznamy!$L$4:$M$7,2,FALSE))</f>
        <v/>
      </c>
      <c r="M933" s="24" t="str">
        <f t="shared" si="15"/>
        <v/>
      </c>
      <c r="N933" s="72" t="str">
        <f>IF(C933="nie",VLOOKUP(B933,Zoznamy!$R$4:$Z$17,9, FALSE),"Vlož hodnotu emisií")</f>
        <v>Vlož hodnotu emisií</v>
      </c>
      <c r="O933" s="123" t="str">
        <f>IF(ISERROR(VLOOKUP($E933,Zoznamy!$T$4:$Y$44,5,FALSE)),"",VLOOKUP($E933,Zoznamy!$T$4:$Y$44,5,FALSE))</f>
        <v/>
      </c>
      <c r="P933" s="32" t="str">
        <f>IF(ISERROR(VLOOKUP($E933,Zoznamy!$T$4:$Y$44,6,FALSE)),"",VLOOKUP($E933,Zoznamy!$T$4:$Y$44,6,FALSE))</f>
        <v/>
      </c>
    </row>
    <row r="934" spans="1:16" x14ac:dyDescent="0.25">
      <c r="A934" s="12"/>
      <c r="B934" s="18" t="s">
        <v>1119</v>
      </c>
      <c r="C934" s="32" t="s">
        <v>1185</v>
      </c>
      <c r="D934" s="14" t="str">
        <f>IF(ISERROR(VLOOKUP($B934,Zoznamy!$R$4:$S$16,2,FALSE)),"",VLOOKUP($B934,Zoznamy!$R$4:$S$16,2,FALSE))</f>
        <v/>
      </c>
      <c r="E934" s="18" t="s">
        <v>1187</v>
      </c>
      <c r="F934" s="18" t="s">
        <v>1259</v>
      </c>
      <c r="G934" s="12" t="s">
        <v>1153</v>
      </c>
      <c r="H934" s="12" t="s">
        <v>1153</v>
      </c>
      <c r="I934" s="24"/>
      <c r="J934" s="24" t="s">
        <v>1156</v>
      </c>
      <c r="K934" s="77" t="str">
        <f>IF(ISERROR(VLOOKUP($B934&amp;" "&amp;$L934,Zoznamy!$AB$4:$AC$16,2,FALSE)),"",VLOOKUP($B934&amp;" "&amp;$L934,Zoznamy!$AB$4:$AC$16,2,FALSE))</f>
        <v/>
      </c>
      <c r="L934" s="24" t="str">
        <f>IF(ISERROR(VLOOKUP($J934,Zoznamy!$L$4:$M$7,2,FALSE)),"",VLOOKUP($J934,Zoznamy!$L$4:$M$7,2,FALSE))</f>
        <v/>
      </c>
      <c r="M934" s="24" t="str">
        <f t="shared" si="15"/>
        <v/>
      </c>
      <c r="N934" s="72" t="str">
        <f>IF(C934="nie",VLOOKUP(B934,Zoznamy!$R$4:$Z$17,9, FALSE),"Vlož hodnotu emisií")</f>
        <v>Vlož hodnotu emisií</v>
      </c>
      <c r="O934" s="123" t="str">
        <f>IF(ISERROR(VLOOKUP($E934,Zoznamy!$T$4:$Y$44,5,FALSE)),"",VLOOKUP($E934,Zoznamy!$T$4:$Y$44,5,FALSE))</f>
        <v/>
      </c>
      <c r="P934" s="32" t="str">
        <f>IF(ISERROR(VLOOKUP($E934,Zoznamy!$T$4:$Y$44,6,FALSE)),"",VLOOKUP($E934,Zoznamy!$T$4:$Y$44,6,FALSE))</f>
        <v/>
      </c>
    </row>
    <row r="935" spans="1:16" x14ac:dyDescent="0.25">
      <c r="A935" s="12"/>
      <c r="B935" s="18" t="s">
        <v>1119</v>
      </c>
      <c r="C935" s="32" t="s">
        <v>1185</v>
      </c>
      <c r="D935" s="14" t="str">
        <f>IF(ISERROR(VLOOKUP($B935,Zoznamy!$R$4:$S$16,2,FALSE)),"",VLOOKUP($B935,Zoznamy!$R$4:$S$16,2,FALSE))</f>
        <v/>
      </c>
      <c r="E935" s="18" t="s">
        <v>1187</v>
      </c>
      <c r="F935" s="18" t="s">
        <v>1259</v>
      </c>
      <c r="G935" s="12" t="s">
        <v>1153</v>
      </c>
      <c r="H935" s="12" t="s">
        <v>1153</v>
      </c>
      <c r="I935" s="24"/>
      <c r="J935" s="24" t="s">
        <v>1156</v>
      </c>
      <c r="K935" s="77" t="str">
        <f>IF(ISERROR(VLOOKUP($B935&amp;" "&amp;$L935,Zoznamy!$AB$4:$AC$16,2,FALSE)),"",VLOOKUP($B935&amp;" "&amp;$L935,Zoznamy!$AB$4:$AC$16,2,FALSE))</f>
        <v/>
      </c>
      <c r="L935" s="24" t="str">
        <f>IF(ISERROR(VLOOKUP($J935,Zoznamy!$L$4:$M$7,2,FALSE)),"",VLOOKUP($J935,Zoznamy!$L$4:$M$7,2,FALSE))</f>
        <v/>
      </c>
      <c r="M935" s="24" t="str">
        <f t="shared" si="15"/>
        <v/>
      </c>
      <c r="N935" s="72" t="str">
        <f>IF(C935="nie",VLOOKUP(B935,Zoznamy!$R$4:$Z$17,9, FALSE),"Vlož hodnotu emisií")</f>
        <v>Vlož hodnotu emisií</v>
      </c>
      <c r="O935" s="123" t="str">
        <f>IF(ISERROR(VLOOKUP($E935,Zoznamy!$T$4:$Y$44,5,FALSE)),"",VLOOKUP($E935,Zoznamy!$T$4:$Y$44,5,FALSE))</f>
        <v/>
      </c>
      <c r="P935" s="32" t="str">
        <f>IF(ISERROR(VLOOKUP($E935,Zoznamy!$T$4:$Y$44,6,FALSE)),"",VLOOKUP($E935,Zoznamy!$T$4:$Y$44,6,FALSE))</f>
        <v/>
      </c>
    </row>
    <row r="936" spans="1:16" x14ac:dyDescent="0.25">
      <c r="A936" s="12"/>
      <c r="B936" s="18" t="s">
        <v>1119</v>
      </c>
      <c r="C936" s="32" t="s">
        <v>1185</v>
      </c>
      <c r="D936" s="14" t="str">
        <f>IF(ISERROR(VLOOKUP($B936,Zoznamy!$R$4:$S$16,2,FALSE)),"",VLOOKUP($B936,Zoznamy!$R$4:$S$16,2,FALSE))</f>
        <v/>
      </c>
      <c r="E936" s="18" t="s">
        <v>1187</v>
      </c>
      <c r="F936" s="18" t="s">
        <v>1259</v>
      </c>
      <c r="G936" s="12" t="s">
        <v>1153</v>
      </c>
      <c r="H936" s="12" t="s">
        <v>1153</v>
      </c>
      <c r="I936" s="24"/>
      <c r="J936" s="24" t="s">
        <v>1156</v>
      </c>
      <c r="K936" s="77" t="str">
        <f>IF(ISERROR(VLOOKUP($B936&amp;" "&amp;$L936,Zoznamy!$AB$4:$AC$16,2,FALSE)),"",VLOOKUP($B936&amp;" "&amp;$L936,Zoznamy!$AB$4:$AC$16,2,FALSE))</f>
        <v/>
      </c>
      <c r="L936" s="24" t="str">
        <f>IF(ISERROR(VLOOKUP($J936,Zoznamy!$L$4:$M$7,2,FALSE)),"",VLOOKUP($J936,Zoznamy!$L$4:$M$7,2,FALSE))</f>
        <v/>
      </c>
      <c r="M936" s="24" t="str">
        <f t="shared" si="15"/>
        <v/>
      </c>
      <c r="N936" s="72" t="str">
        <f>IF(C936="nie",VLOOKUP(B936,Zoznamy!$R$4:$Z$17,9, FALSE),"Vlož hodnotu emisií")</f>
        <v>Vlož hodnotu emisií</v>
      </c>
      <c r="O936" s="123" t="str">
        <f>IF(ISERROR(VLOOKUP($E936,Zoznamy!$T$4:$Y$44,5,FALSE)),"",VLOOKUP($E936,Zoznamy!$T$4:$Y$44,5,FALSE))</f>
        <v/>
      </c>
      <c r="P936" s="32" t="str">
        <f>IF(ISERROR(VLOOKUP($E936,Zoznamy!$T$4:$Y$44,6,FALSE)),"",VLOOKUP($E936,Zoznamy!$T$4:$Y$44,6,FALSE))</f>
        <v/>
      </c>
    </row>
    <row r="937" spans="1:16" x14ac:dyDescent="0.25">
      <c r="A937" s="12"/>
      <c r="B937" s="18" t="s">
        <v>1119</v>
      </c>
      <c r="C937" s="32" t="s">
        <v>1185</v>
      </c>
      <c r="D937" s="14" t="str">
        <f>IF(ISERROR(VLOOKUP($B937,Zoznamy!$R$4:$S$16,2,FALSE)),"",VLOOKUP($B937,Zoznamy!$R$4:$S$16,2,FALSE))</f>
        <v/>
      </c>
      <c r="E937" s="18" t="s">
        <v>1187</v>
      </c>
      <c r="F937" s="18" t="s">
        <v>1259</v>
      </c>
      <c r="G937" s="12" t="s">
        <v>1153</v>
      </c>
      <c r="H937" s="12" t="s">
        <v>1153</v>
      </c>
      <c r="I937" s="24"/>
      <c r="J937" s="24" t="s">
        <v>1156</v>
      </c>
      <c r="K937" s="77" t="str">
        <f>IF(ISERROR(VLOOKUP($B937&amp;" "&amp;$L937,Zoznamy!$AB$4:$AC$16,2,FALSE)),"",VLOOKUP($B937&amp;" "&amp;$L937,Zoznamy!$AB$4:$AC$16,2,FALSE))</f>
        <v/>
      </c>
      <c r="L937" s="24" t="str">
        <f>IF(ISERROR(VLOOKUP($J937,Zoznamy!$L$4:$M$7,2,FALSE)),"",VLOOKUP($J937,Zoznamy!$L$4:$M$7,2,FALSE))</f>
        <v/>
      </c>
      <c r="M937" s="24" t="str">
        <f t="shared" si="15"/>
        <v/>
      </c>
      <c r="N937" s="72" t="str">
        <f>IF(C937="nie",VLOOKUP(B937,Zoznamy!$R$4:$Z$17,9, FALSE),"Vlož hodnotu emisií")</f>
        <v>Vlož hodnotu emisií</v>
      </c>
      <c r="O937" s="123" t="str">
        <f>IF(ISERROR(VLOOKUP($E937,Zoznamy!$T$4:$Y$44,5,FALSE)),"",VLOOKUP($E937,Zoznamy!$T$4:$Y$44,5,FALSE))</f>
        <v/>
      </c>
      <c r="P937" s="32" t="str">
        <f>IF(ISERROR(VLOOKUP($E937,Zoznamy!$T$4:$Y$44,6,FALSE)),"",VLOOKUP($E937,Zoznamy!$T$4:$Y$44,6,FALSE))</f>
        <v/>
      </c>
    </row>
    <row r="938" spans="1:16" x14ac:dyDescent="0.25">
      <c r="A938" s="12"/>
      <c r="B938" s="18" t="s">
        <v>1119</v>
      </c>
      <c r="C938" s="32" t="s">
        <v>1185</v>
      </c>
      <c r="D938" s="14" t="str">
        <f>IF(ISERROR(VLOOKUP($B938,Zoznamy!$R$4:$S$16,2,FALSE)),"",VLOOKUP($B938,Zoznamy!$R$4:$S$16,2,FALSE))</f>
        <v/>
      </c>
      <c r="E938" s="18" t="s">
        <v>1187</v>
      </c>
      <c r="F938" s="18" t="s">
        <v>1259</v>
      </c>
      <c r="G938" s="12" t="s">
        <v>1153</v>
      </c>
      <c r="H938" s="12" t="s">
        <v>1153</v>
      </c>
      <c r="I938" s="24"/>
      <c r="J938" s="24" t="s">
        <v>1156</v>
      </c>
      <c r="K938" s="77" t="str">
        <f>IF(ISERROR(VLOOKUP($B938&amp;" "&amp;$L938,Zoznamy!$AB$4:$AC$16,2,FALSE)),"",VLOOKUP($B938&amp;" "&amp;$L938,Zoznamy!$AB$4:$AC$16,2,FALSE))</f>
        <v/>
      </c>
      <c r="L938" s="24" t="str">
        <f>IF(ISERROR(VLOOKUP($J938,Zoznamy!$L$4:$M$7,2,FALSE)),"",VLOOKUP($J938,Zoznamy!$L$4:$M$7,2,FALSE))</f>
        <v/>
      </c>
      <c r="M938" s="24" t="str">
        <f t="shared" si="15"/>
        <v/>
      </c>
      <c r="N938" s="72" t="str">
        <f>IF(C938="nie",VLOOKUP(B938,Zoznamy!$R$4:$Z$17,9, FALSE),"Vlož hodnotu emisií")</f>
        <v>Vlož hodnotu emisií</v>
      </c>
      <c r="O938" s="123" t="str">
        <f>IF(ISERROR(VLOOKUP($E938,Zoznamy!$T$4:$Y$44,5,FALSE)),"",VLOOKUP($E938,Zoznamy!$T$4:$Y$44,5,FALSE))</f>
        <v/>
      </c>
      <c r="P938" s="32" t="str">
        <f>IF(ISERROR(VLOOKUP($E938,Zoznamy!$T$4:$Y$44,6,FALSE)),"",VLOOKUP($E938,Zoznamy!$T$4:$Y$44,6,FALSE))</f>
        <v/>
      </c>
    </row>
    <row r="939" spans="1:16" x14ac:dyDescent="0.25">
      <c r="A939" s="12"/>
      <c r="B939" s="18" t="s">
        <v>1119</v>
      </c>
      <c r="C939" s="32" t="s">
        <v>1185</v>
      </c>
      <c r="D939" s="14" t="str">
        <f>IF(ISERROR(VLOOKUP($B939,Zoznamy!$R$4:$S$16,2,FALSE)),"",VLOOKUP($B939,Zoznamy!$R$4:$S$16,2,FALSE))</f>
        <v/>
      </c>
      <c r="E939" s="18" t="s">
        <v>1187</v>
      </c>
      <c r="F939" s="18" t="s">
        <v>1259</v>
      </c>
      <c r="G939" s="12" t="s">
        <v>1153</v>
      </c>
      <c r="H939" s="12" t="s">
        <v>1153</v>
      </c>
      <c r="I939" s="24"/>
      <c r="J939" s="24" t="s">
        <v>1156</v>
      </c>
      <c r="K939" s="77" t="str">
        <f>IF(ISERROR(VLOOKUP($B939&amp;" "&amp;$L939,Zoznamy!$AB$4:$AC$16,2,FALSE)),"",VLOOKUP($B939&amp;" "&amp;$L939,Zoznamy!$AB$4:$AC$16,2,FALSE))</f>
        <v/>
      </c>
      <c r="L939" s="24" t="str">
        <f>IF(ISERROR(VLOOKUP($J939,Zoznamy!$L$4:$M$7,2,FALSE)),"",VLOOKUP($J939,Zoznamy!$L$4:$M$7,2,FALSE))</f>
        <v/>
      </c>
      <c r="M939" s="24" t="str">
        <f t="shared" si="15"/>
        <v/>
      </c>
      <c r="N939" s="72" t="str">
        <f>IF(C939="nie",VLOOKUP(B939,Zoznamy!$R$4:$Z$17,9, FALSE),"Vlož hodnotu emisií")</f>
        <v>Vlož hodnotu emisií</v>
      </c>
      <c r="O939" s="123" t="str">
        <f>IF(ISERROR(VLOOKUP($E939,Zoznamy!$T$4:$Y$44,5,FALSE)),"",VLOOKUP($E939,Zoznamy!$T$4:$Y$44,5,FALSE))</f>
        <v/>
      </c>
      <c r="P939" s="32" t="str">
        <f>IF(ISERROR(VLOOKUP($E939,Zoznamy!$T$4:$Y$44,6,FALSE)),"",VLOOKUP($E939,Zoznamy!$T$4:$Y$44,6,FALSE))</f>
        <v/>
      </c>
    </row>
    <row r="940" spans="1:16" x14ac:dyDescent="0.25">
      <c r="A940" s="12"/>
      <c r="B940" s="18" t="s">
        <v>1119</v>
      </c>
      <c r="C940" s="32" t="s">
        <v>1185</v>
      </c>
      <c r="D940" s="14" t="str">
        <f>IF(ISERROR(VLOOKUP($B940,Zoznamy!$R$4:$S$16,2,FALSE)),"",VLOOKUP($B940,Zoznamy!$R$4:$S$16,2,FALSE))</f>
        <v/>
      </c>
      <c r="E940" s="18" t="s">
        <v>1187</v>
      </c>
      <c r="F940" s="18" t="s">
        <v>1259</v>
      </c>
      <c r="G940" s="12" t="s">
        <v>1153</v>
      </c>
      <c r="H940" s="12" t="s">
        <v>1153</v>
      </c>
      <c r="I940" s="24"/>
      <c r="J940" s="24" t="s">
        <v>1156</v>
      </c>
      <c r="K940" s="77" t="str">
        <f>IF(ISERROR(VLOOKUP($B940&amp;" "&amp;$L940,Zoznamy!$AB$4:$AC$16,2,FALSE)),"",VLOOKUP($B940&amp;" "&amp;$L940,Zoznamy!$AB$4:$AC$16,2,FALSE))</f>
        <v/>
      </c>
      <c r="L940" s="24" t="str">
        <f>IF(ISERROR(VLOOKUP($J940,Zoznamy!$L$4:$M$7,2,FALSE)),"",VLOOKUP($J940,Zoznamy!$L$4:$M$7,2,FALSE))</f>
        <v/>
      </c>
      <c r="M940" s="24" t="str">
        <f t="shared" si="15"/>
        <v/>
      </c>
      <c r="N940" s="72" t="str">
        <f>IF(C940="nie",VLOOKUP(B940,Zoznamy!$R$4:$Z$17,9, FALSE),"Vlož hodnotu emisií")</f>
        <v>Vlož hodnotu emisií</v>
      </c>
      <c r="O940" s="123" t="str">
        <f>IF(ISERROR(VLOOKUP($E940,Zoznamy!$T$4:$Y$44,5,FALSE)),"",VLOOKUP($E940,Zoznamy!$T$4:$Y$44,5,FALSE))</f>
        <v/>
      </c>
      <c r="P940" s="32" t="str">
        <f>IF(ISERROR(VLOOKUP($E940,Zoznamy!$T$4:$Y$44,6,FALSE)),"",VLOOKUP($E940,Zoznamy!$T$4:$Y$44,6,FALSE))</f>
        <v/>
      </c>
    </row>
    <row r="941" spans="1:16" x14ac:dyDescent="0.25">
      <c r="A941" s="12"/>
      <c r="B941" s="18" t="s">
        <v>1119</v>
      </c>
      <c r="C941" s="32" t="s">
        <v>1185</v>
      </c>
      <c r="D941" s="14" t="str">
        <f>IF(ISERROR(VLOOKUP($B941,Zoznamy!$R$4:$S$16,2,FALSE)),"",VLOOKUP($B941,Zoznamy!$R$4:$S$16,2,FALSE))</f>
        <v/>
      </c>
      <c r="E941" s="18" t="s">
        <v>1187</v>
      </c>
      <c r="F941" s="18" t="s">
        <v>1259</v>
      </c>
      <c r="G941" s="12" t="s">
        <v>1153</v>
      </c>
      <c r="H941" s="12" t="s">
        <v>1153</v>
      </c>
      <c r="I941" s="24"/>
      <c r="J941" s="24" t="s">
        <v>1156</v>
      </c>
      <c r="K941" s="77" t="str">
        <f>IF(ISERROR(VLOOKUP($B941&amp;" "&amp;$L941,Zoznamy!$AB$4:$AC$16,2,FALSE)),"",VLOOKUP($B941&amp;" "&amp;$L941,Zoznamy!$AB$4:$AC$16,2,FALSE))</f>
        <v/>
      </c>
      <c r="L941" s="24" t="str">
        <f>IF(ISERROR(VLOOKUP($J941,Zoznamy!$L$4:$M$7,2,FALSE)),"",VLOOKUP($J941,Zoznamy!$L$4:$M$7,2,FALSE))</f>
        <v/>
      </c>
      <c r="M941" s="24" t="str">
        <f t="shared" si="15"/>
        <v/>
      </c>
      <c r="N941" s="72" t="str">
        <f>IF(C941="nie",VLOOKUP(B941,Zoznamy!$R$4:$Z$17,9, FALSE),"Vlož hodnotu emisií")</f>
        <v>Vlož hodnotu emisií</v>
      </c>
      <c r="O941" s="123" t="str">
        <f>IF(ISERROR(VLOOKUP($E941,Zoznamy!$T$4:$Y$44,5,FALSE)),"",VLOOKUP($E941,Zoznamy!$T$4:$Y$44,5,FALSE))</f>
        <v/>
      </c>
      <c r="P941" s="32" t="str">
        <f>IF(ISERROR(VLOOKUP($E941,Zoznamy!$T$4:$Y$44,6,FALSE)),"",VLOOKUP($E941,Zoznamy!$T$4:$Y$44,6,FALSE))</f>
        <v/>
      </c>
    </row>
    <row r="942" spans="1:16" x14ac:dyDescent="0.25">
      <c r="A942" s="12"/>
      <c r="B942" s="18" t="s">
        <v>1119</v>
      </c>
      <c r="C942" s="32" t="s">
        <v>1185</v>
      </c>
      <c r="D942" s="14" t="str">
        <f>IF(ISERROR(VLOOKUP($B942,Zoznamy!$R$4:$S$16,2,FALSE)),"",VLOOKUP($B942,Zoznamy!$R$4:$S$16,2,FALSE))</f>
        <v/>
      </c>
      <c r="E942" s="18" t="s">
        <v>1187</v>
      </c>
      <c r="F942" s="18" t="s">
        <v>1259</v>
      </c>
      <c r="G942" s="12" t="s">
        <v>1153</v>
      </c>
      <c r="H942" s="12" t="s">
        <v>1153</v>
      </c>
      <c r="I942" s="24"/>
      <c r="J942" s="24" t="s">
        <v>1156</v>
      </c>
      <c r="K942" s="77" t="str">
        <f>IF(ISERROR(VLOOKUP($B942&amp;" "&amp;$L942,Zoznamy!$AB$4:$AC$16,2,FALSE)),"",VLOOKUP($B942&amp;" "&amp;$L942,Zoznamy!$AB$4:$AC$16,2,FALSE))</f>
        <v/>
      </c>
      <c r="L942" s="24" t="str">
        <f>IF(ISERROR(VLOOKUP($J942,Zoznamy!$L$4:$M$7,2,FALSE)),"",VLOOKUP($J942,Zoznamy!$L$4:$M$7,2,FALSE))</f>
        <v/>
      </c>
      <c r="M942" s="24" t="str">
        <f t="shared" si="15"/>
        <v/>
      </c>
      <c r="N942" s="72" t="str">
        <f>IF(C942="nie",VLOOKUP(B942,Zoznamy!$R$4:$Z$17,9, FALSE),"Vlož hodnotu emisií")</f>
        <v>Vlož hodnotu emisií</v>
      </c>
      <c r="O942" s="123" t="str">
        <f>IF(ISERROR(VLOOKUP($E942,Zoznamy!$T$4:$Y$44,5,FALSE)),"",VLOOKUP($E942,Zoznamy!$T$4:$Y$44,5,FALSE))</f>
        <v/>
      </c>
      <c r="P942" s="32" t="str">
        <f>IF(ISERROR(VLOOKUP($E942,Zoznamy!$T$4:$Y$44,6,FALSE)),"",VLOOKUP($E942,Zoznamy!$T$4:$Y$44,6,FALSE))</f>
        <v/>
      </c>
    </row>
    <row r="943" spans="1:16" x14ac:dyDescent="0.25">
      <c r="A943" s="12"/>
      <c r="B943" s="18" t="s">
        <v>1119</v>
      </c>
      <c r="C943" s="32" t="s">
        <v>1185</v>
      </c>
      <c r="D943" s="14" t="str">
        <f>IF(ISERROR(VLOOKUP($B943,Zoznamy!$R$4:$S$16,2,FALSE)),"",VLOOKUP($B943,Zoznamy!$R$4:$S$16,2,FALSE))</f>
        <v/>
      </c>
      <c r="E943" s="18" t="s">
        <v>1187</v>
      </c>
      <c r="F943" s="18" t="s">
        <v>1259</v>
      </c>
      <c r="G943" s="12" t="s">
        <v>1153</v>
      </c>
      <c r="H943" s="12" t="s">
        <v>1153</v>
      </c>
      <c r="I943" s="24"/>
      <c r="J943" s="24" t="s">
        <v>1156</v>
      </c>
      <c r="K943" s="77" t="str">
        <f>IF(ISERROR(VLOOKUP($B943&amp;" "&amp;$L943,Zoznamy!$AB$4:$AC$16,2,FALSE)),"",VLOOKUP($B943&amp;" "&amp;$L943,Zoznamy!$AB$4:$AC$16,2,FALSE))</f>
        <v/>
      </c>
      <c r="L943" s="24" t="str">
        <f>IF(ISERROR(VLOOKUP($J943,Zoznamy!$L$4:$M$7,2,FALSE)),"",VLOOKUP($J943,Zoznamy!$L$4:$M$7,2,FALSE))</f>
        <v/>
      </c>
      <c r="M943" s="24" t="str">
        <f t="shared" si="15"/>
        <v/>
      </c>
      <c r="N943" s="72" t="str">
        <f>IF(C943="nie",VLOOKUP(B943,Zoznamy!$R$4:$Z$17,9, FALSE),"Vlož hodnotu emisií")</f>
        <v>Vlož hodnotu emisií</v>
      </c>
      <c r="O943" s="123" t="str">
        <f>IF(ISERROR(VLOOKUP($E943,Zoznamy!$T$4:$Y$44,5,FALSE)),"",VLOOKUP($E943,Zoznamy!$T$4:$Y$44,5,FALSE))</f>
        <v/>
      </c>
      <c r="P943" s="32" t="str">
        <f>IF(ISERROR(VLOOKUP($E943,Zoznamy!$T$4:$Y$44,6,FALSE)),"",VLOOKUP($E943,Zoznamy!$T$4:$Y$44,6,FALSE))</f>
        <v/>
      </c>
    </row>
    <row r="944" spans="1:16" x14ac:dyDescent="0.25">
      <c r="A944" s="12"/>
      <c r="B944" s="18" t="s">
        <v>1119</v>
      </c>
      <c r="C944" s="32" t="s">
        <v>1185</v>
      </c>
      <c r="D944" s="14" t="str">
        <f>IF(ISERROR(VLOOKUP($B944,Zoznamy!$R$4:$S$16,2,FALSE)),"",VLOOKUP($B944,Zoznamy!$R$4:$S$16,2,FALSE))</f>
        <v/>
      </c>
      <c r="E944" s="18" t="s">
        <v>1187</v>
      </c>
      <c r="F944" s="18" t="s">
        <v>1259</v>
      </c>
      <c r="G944" s="12" t="s">
        <v>1153</v>
      </c>
      <c r="H944" s="12" t="s">
        <v>1153</v>
      </c>
      <c r="I944" s="24"/>
      <c r="J944" s="24" t="s">
        <v>1156</v>
      </c>
      <c r="K944" s="77" t="str">
        <f>IF(ISERROR(VLOOKUP($B944&amp;" "&amp;$L944,Zoznamy!$AB$4:$AC$16,2,FALSE)),"",VLOOKUP($B944&amp;" "&amp;$L944,Zoznamy!$AB$4:$AC$16,2,FALSE))</f>
        <v/>
      </c>
      <c r="L944" s="24" t="str">
        <f>IF(ISERROR(VLOOKUP($J944,Zoznamy!$L$4:$M$7,2,FALSE)),"",VLOOKUP($J944,Zoznamy!$L$4:$M$7,2,FALSE))</f>
        <v/>
      </c>
      <c r="M944" s="24" t="str">
        <f t="shared" si="15"/>
        <v/>
      </c>
      <c r="N944" s="72" t="str">
        <f>IF(C944="nie",VLOOKUP(B944,Zoznamy!$R$4:$Z$17,9, FALSE),"Vlož hodnotu emisií")</f>
        <v>Vlož hodnotu emisií</v>
      </c>
      <c r="O944" s="123" t="str">
        <f>IF(ISERROR(VLOOKUP($E944,Zoznamy!$T$4:$Y$44,5,FALSE)),"",VLOOKUP($E944,Zoznamy!$T$4:$Y$44,5,FALSE))</f>
        <v/>
      </c>
      <c r="P944" s="32" t="str">
        <f>IF(ISERROR(VLOOKUP($E944,Zoznamy!$T$4:$Y$44,6,FALSE)),"",VLOOKUP($E944,Zoznamy!$T$4:$Y$44,6,FALSE))</f>
        <v/>
      </c>
    </row>
    <row r="945" spans="1:16" x14ac:dyDescent="0.25">
      <c r="A945" s="12"/>
      <c r="B945" s="18" t="s">
        <v>1119</v>
      </c>
      <c r="C945" s="32" t="s">
        <v>1185</v>
      </c>
      <c r="D945" s="14" t="str">
        <f>IF(ISERROR(VLOOKUP($B945,Zoznamy!$R$4:$S$16,2,FALSE)),"",VLOOKUP($B945,Zoznamy!$R$4:$S$16,2,FALSE))</f>
        <v/>
      </c>
      <c r="E945" s="18" t="s">
        <v>1187</v>
      </c>
      <c r="F945" s="18" t="s">
        <v>1259</v>
      </c>
      <c r="G945" s="12" t="s">
        <v>1153</v>
      </c>
      <c r="H945" s="12" t="s">
        <v>1153</v>
      </c>
      <c r="I945" s="24"/>
      <c r="J945" s="24" t="s">
        <v>1156</v>
      </c>
      <c r="K945" s="77" t="str">
        <f>IF(ISERROR(VLOOKUP($B945&amp;" "&amp;$L945,Zoznamy!$AB$4:$AC$16,2,FALSE)),"",VLOOKUP($B945&amp;" "&amp;$L945,Zoznamy!$AB$4:$AC$16,2,FALSE))</f>
        <v/>
      </c>
      <c r="L945" s="24" t="str">
        <f>IF(ISERROR(VLOOKUP($J945,Zoznamy!$L$4:$M$7,2,FALSE)),"",VLOOKUP($J945,Zoznamy!$L$4:$M$7,2,FALSE))</f>
        <v/>
      </c>
      <c r="M945" s="24" t="str">
        <f t="shared" si="15"/>
        <v/>
      </c>
      <c r="N945" s="72" t="str">
        <f>IF(C945="nie",VLOOKUP(B945,Zoznamy!$R$4:$Z$17,9, FALSE),"Vlož hodnotu emisií")</f>
        <v>Vlož hodnotu emisií</v>
      </c>
      <c r="O945" s="123" t="str">
        <f>IF(ISERROR(VLOOKUP($E945,Zoznamy!$T$4:$Y$44,5,FALSE)),"",VLOOKUP($E945,Zoznamy!$T$4:$Y$44,5,FALSE))</f>
        <v/>
      </c>
      <c r="P945" s="32" t="str">
        <f>IF(ISERROR(VLOOKUP($E945,Zoznamy!$T$4:$Y$44,6,FALSE)),"",VLOOKUP($E945,Zoznamy!$T$4:$Y$44,6,FALSE))</f>
        <v/>
      </c>
    </row>
    <row r="946" spans="1:16" x14ac:dyDescent="0.25">
      <c r="A946" s="12"/>
      <c r="B946" s="18" t="s">
        <v>1119</v>
      </c>
      <c r="C946" s="32" t="s">
        <v>1185</v>
      </c>
      <c r="D946" s="14" t="str">
        <f>IF(ISERROR(VLOOKUP($B946,Zoznamy!$R$4:$S$16,2,FALSE)),"",VLOOKUP($B946,Zoznamy!$R$4:$S$16,2,FALSE))</f>
        <v/>
      </c>
      <c r="E946" s="18" t="s">
        <v>1187</v>
      </c>
      <c r="F946" s="18" t="s">
        <v>1259</v>
      </c>
      <c r="G946" s="12" t="s">
        <v>1153</v>
      </c>
      <c r="H946" s="12" t="s">
        <v>1153</v>
      </c>
      <c r="I946" s="24"/>
      <c r="J946" s="24" t="s">
        <v>1156</v>
      </c>
      <c r="K946" s="77" t="str">
        <f>IF(ISERROR(VLOOKUP($B946&amp;" "&amp;$L946,Zoznamy!$AB$4:$AC$16,2,FALSE)),"",VLOOKUP($B946&amp;" "&amp;$L946,Zoznamy!$AB$4:$AC$16,2,FALSE))</f>
        <v/>
      </c>
      <c r="L946" s="24" t="str">
        <f>IF(ISERROR(VLOOKUP($J946,Zoznamy!$L$4:$M$7,2,FALSE)),"",VLOOKUP($J946,Zoznamy!$L$4:$M$7,2,FALSE))</f>
        <v/>
      </c>
      <c r="M946" s="24" t="str">
        <f t="shared" si="15"/>
        <v/>
      </c>
      <c r="N946" s="72" t="str">
        <f>IF(C946="nie",VLOOKUP(B946,Zoznamy!$R$4:$Z$17,9, FALSE),"Vlož hodnotu emisií")</f>
        <v>Vlož hodnotu emisií</v>
      </c>
      <c r="O946" s="123" t="str">
        <f>IF(ISERROR(VLOOKUP($E946,Zoznamy!$T$4:$Y$44,5,FALSE)),"",VLOOKUP($E946,Zoznamy!$T$4:$Y$44,5,FALSE))</f>
        <v/>
      </c>
      <c r="P946" s="32" t="str">
        <f>IF(ISERROR(VLOOKUP($E946,Zoznamy!$T$4:$Y$44,6,FALSE)),"",VLOOKUP($E946,Zoznamy!$T$4:$Y$44,6,FALSE))</f>
        <v/>
      </c>
    </row>
    <row r="947" spans="1:16" x14ac:dyDescent="0.25">
      <c r="A947" s="12"/>
      <c r="B947" s="18" t="s">
        <v>1119</v>
      </c>
      <c r="C947" s="32" t="s">
        <v>1185</v>
      </c>
      <c r="D947" s="14" t="str">
        <f>IF(ISERROR(VLOOKUP($B947,Zoznamy!$R$4:$S$16,2,FALSE)),"",VLOOKUP($B947,Zoznamy!$R$4:$S$16,2,FALSE))</f>
        <v/>
      </c>
      <c r="E947" s="18" t="s">
        <v>1187</v>
      </c>
      <c r="F947" s="18" t="s">
        <v>1259</v>
      </c>
      <c r="G947" s="12" t="s">
        <v>1153</v>
      </c>
      <c r="H947" s="12" t="s">
        <v>1153</v>
      </c>
      <c r="I947" s="24"/>
      <c r="J947" s="24" t="s">
        <v>1156</v>
      </c>
      <c r="K947" s="77" t="str">
        <f>IF(ISERROR(VLOOKUP($B947&amp;" "&amp;$L947,Zoznamy!$AB$4:$AC$16,2,FALSE)),"",VLOOKUP($B947&amp;" "&amp;$L947,Zoznamy!$AB$4:$AC$16,2,FALSE))</f>
        <v/>
      </c>
      <c r="L947" s="24" t="str">
        <f>IF(ISERROR(VLOOKUP($J947,Zoznamy!$L$4:$M$7,2,FALSE)),"",VLOOKUP($J947,Zoznamy!$L$4:$M$7,2,FALSE))</f>
        <v/>
      </c>
      <c r="M947" s="24" t="str">
        <f t="shared" si="15"/>
        <v/>
      </c>
      <c r="N947" s="72" t="str">
        <f>IF(C947="nie",VLOOKUP(B947,Zoznamy!$R$4:$Z$17,9, FALSE),"Vlož hodnotu emisií")</f>
        <v>Vlož hodnotu emisií</v>
      </c>
      <c r="O947" s="123" t="str">
        <f>IF(ISERROR(VLOOKUP($E947,Zoznamy!$T$4:$Y$44,5,FALSE)),"",VLOOKUP($E947,Zoznamy!$T$4:$Y$44,5,FALSE))</f>
        <v/>
      </c>
      <c r="P947" s="32" t="str">
        <f>IF(ISERROR(VLOOKUP($E947,Zoznamy!$T$4:$Y$44,6,FALSE)),"",VLOOKUP($E947,Zoznamy!$T$4:$Y$44,6,FALSE))</f>
        <v/>
      </c>
    </row>
    <row r="948" spans="1:16" x14ac:dyDescent="0.25">
      <c r="A948" s="12"/>
      <c r="B948" s="18" t="s">
        <v>1119</v>
      </c>
      <c r="C948" s="32" t="s">
        <v>1185</v>
      </c>
      <c r="D948" s="14" t="str">
        <f>IF(ISERROR(VLOOKUP($B948,Zoznamy!$R$4:$S$16,2,FALSE)),"",VLOOKUP($B948,Zoznamy!$R$4:$S$16,2,FALSE))</f>
        <v/>
      </c>
      <c r="E948" s="18" t="s">
        <v>1187</v>
      </c>
      <c r="F948" s="18" t="s">
        <v>1259</v>
      </c>
      <c r="G948" s="12" t="s">
        <v>1153</v>
      </c>
      <c r="H948" s="12" t="s">
        <v>1153</v>
      </c>
      <c r="I948" s="24"/>
      <c r="J948" s="24" t="s">
        <v>1156</v>
      </c>
      <c r="K948" s="77" t="str">
        <f>IF(ISERROR(VLOOKUP($B948&amp;" "&amp;$L948,Zoznamy!$AB$4:$AC$16,2,FALSE)),"",VLOOKUP($B948&amp;" "&amp;$L948,Zoznamy!$AB$4:$AC$16,2,FALSE))</f>
        <v/>
      </c>
      <c r="L948" s="24" t="str">
        <f>IF(ISERROR(VLOOKUP($J948,Zoznamy!$L$4:$M$7,2,FALSE)),"",VLOOKUP($J948,Zoznamy!$L$4:$M$7,2,FALSE))</f>
        <v/>
      </c>
      <c r="M948" s="24" t="str">
        <f t="shared" si="15"/>
        <v/>
      </c>
      <c r="N948" s="72" t="str">
        <f>IF(C948="nie",VLOOKUP(B948,Zoznamy!$R$4:$Z$17,9, FALSE),"Vlož hodnotu emisií")</f>
        <v>Vlož hodnotu emisií</v>
      </c>
      <c r="O948" s="123" t="str">
        <f>IF(ISERROR(VLOOKUP($E948,Zoznamy!$T$4:$Y$44,5,FALSE)),"",VLOOKUP($E948,Zoznamy!$T$4:$Y$44,5,FALSE))</f>
        <v/>
      </c>
      <c r="P948" s="32" t="str">
        <f>IF(ISERROR(VLOOKUP($E948,Zoznamy!$T$4:$Y$44,6,FALSE)),"",VLOOKUP($E948,Zoznamy!$T$4:$Y$44,6,FALSE))</f>
        <v/>
      </c>
    </row>
    <row r="949" spans="1:16" x14ac:dyDescent="0.25">
      <c r="A949" s="12"/>
      <c r="B949" s="18" t="s">
        <v>1119</v>
      </c>
      <c r="C949" s="32" t="s">
        <v>1185</v>
      </c>
      <c r="D949" s="14" t="str">
        <f>IF(ISERROR(VLOOKUP($B949,Zoznamy!$R$4:$S$16,2,FALSE)),"",VLOOKUP($B949,Zoznamy!$R$4:$S$16,2,FALSE))</f>
        <v/>
      </c>
      <c r="E949" s="18" t="s">
        <v>1187</v>
      </c>
      <c r="F949" s="18" t="s">
        <v>1259</v>
      </c>
      <c r="G949" s="12" t="s">
        <v>1153</v>
      </c>
      <c r="H949" s="12" t="s">
        <v>1153</v>
      </c>
      <c r="I949" s="24"/>
      <c r="J949" s="24" t="s">
        <v>1156</v>
      </c>
      <c r="K949" s="77" t="str">
        <f>IF(ISERROR(VLOOKUP($B949&amp;" "&amp;$L949,Zoznamy!$AB$4:$AC$16,2,FALSE)),"",VLOOKUP($B949&amp;" "&amp;$L949,Zoznamy!$AB$4:$AC$16,2,FALSE))</f>
        <v/>
      </c>
      <c r="L949" s="24" t="str">
        <f>IF(ISERROR(VLOOKUP($J949,Zoznamy!$L$4:$M$7,2,FALSE)),"",VLOOKUP($J949,Zoznamy!$L$4:$M$7,2,FALSE))</f>
        <v/>
      </c>
      <c r="M949" s="24" t="str">
        <f t="shared" si="15"/>
        <v/>
      </c>
      <c r="N949" s="72" t="str">
        <f>IF(C949="nie",VLOOKUP(B949,Zoznamy!$R$4:$Z$17,9, FALSE),"Vlož hodnotu emisií")</f>
        <v>Vlož hodnotu emisií</v>
      </c>
      <c r="O949" s="123" t="str">
        <f>IF(ISERROR(VLOOKUP($E949,Zoznamy!$T$4:$Y$44,5,FALSE)),"",VLOOKUP($E949,Zoznamy!$T$4:$Y$44,5,FALSE))</f>
        <v/>
      </c>
      <c r="P949" s="32" t="str">
        <f>IF(ISERROR(VLOOKUP($E949,Zoznamy!$T$4:$Y$44,6,FALSE)),"",VLOOKUP($E949,Zoznamy!$T$4:$Y$44,6,FALSE))</f>
        <v/>
      </c>
    </row>
    <row r="950" spans="1:16" x14ac:dyDescent="0.25">
      <c r="A950" s="12"/>
      <c r="B950" s="18" t="s">
        <v>1119</v>
      </c>
      <c r="C950" s="32" t="s">
        <v>1185</v>
      </c>
      <c r="D950" s="14" t="str">
        <f>IF(ISERROR(VLOOKUP($B950,Zoznamy!$R$4:$S$16,2,FALSE)),"",VLOOKUP($B950,Zoznamy!$R$4:$S$16,2,FALSE))</f>
        <v/>
      </c>
      <c r="E950" s="18" t="s">
        <v>1187</v>
      </c>
      <c r="F950" s="18" t="s">
        <v>1259</v>
      </c>
      <c r="G950" s="12" t="s">
        <v>1153</v>
      </c>
      <c r="H950" s="12" t="s">
        <v>1153</v>
      </c>
      <c r="I950" s="24"/>
      <c r="J950" s="24" t="s">
        <v>1156</v>
      </c>
      <c r="K950" s="77" t="str">
        <f>IF(ISERROR(VLOOKUP($B950&amp;" "&amp;$L950,Zoznamy!$AB$4:$AC$16,2,FALSE)),"",VLOOKUP($B950&amp;" "&amp;$L950,Zoznamy!$AB$4:$AC$16,2,FALSE))</f>
        <v/>
      </c>
      <c r="L950" s="24" t="str">
        <f>IF(ISERROR(VLOOKUP($J950,Zoznamy!$L$4:$M$7,2,FALSE)),"",VLOOKUP($J950,Zoznamy!$L$4:$M$7,2,FALSE))</f>
        <v/>
      </c>
      <c r="M950" s="24" t="str">
        <f t="shared" si="15"/>
        <v/>
      </c>
      <c r="N950" s="72" t="str">
        <f>IF(C950="nie",VLOOKUP(B950,Zoznamy!$R$4:$Z$17,9, FALSE),"Vlož hodnotu emisií")</f>
        <v>Vlož hodnotu emisií</v>
      </c>
      <c r="O950" s="123" t="str">
        <f>IF(ISERROR(VLOOKUP($E950,Zoznamy!$T$4:$Y$44,5,FALSE)),"",VLOOKUP($E950,Zoznamy!$T$4:$Y$44,5,FALSE))</f>
        <v/>
      </c>
      <c r="P950" s="32" t="str">
        <f>IF(ISERROR(VLOOKUP($E950,Zoznamy!$T$4:$Y$44,6,FALSE)),"",VLOOKUP($E950,Zoznamy!$T$4:$Y$44,6,FALSE))</f>
        <v/>
      </c>
    </row>
    <row r="951" spans="1:16" x14ac:dyDescent="0.25">
      <c r="A951" s="12"/>
      <c r="B951" s="18" t="s">
        <v>1119</v>
      </c>
      <c r="C951" s="32" t="s">
        <v>1185</v>
      </c>
      <c r="D951" s="14" t="str">
        <f>IF(ISERROR(VLOOKUP($B951,Zoznamy!$R$4:$S$16,2,FALSE)),"",VLOOKUP($B951,Zoznamy!$R$4:$S$16,2,FALSE))</f>
        <v/>
      </c>
      <c r="E951" s="18" t="s">
        <v>1187</v>
      </c>
      <c r="F951" s="18" t="s">
        <v>1259</v>
      </c>
      <c r="G951" s="12" t="s">
        <v>1153</v>
      </c>
      <c r="H951" s="12" t="s">
        <v>1153</v>
      </c>
      <c r="I951" s="24"/>
      <c r="J951" s="24" t="s">
        <v>1156</v>
      </c>
      <c r="K951" s="77" t="str">
        <f>IF(ISERROR(VLOOKUP($B951&amp;" "&amp;$L951,Zoznamy!$AB$4:$AC$16,2,FALSE)),"",VLOOKUP($B951&amp;" "&amp;$L951,Zoznamy!$AB$4:$AC$16,2,FALSE))</f>
        <v/>
      </c>
      <c r="L951" s="24" t="str">
        <f>IF(ISERROR(VLOOKUP($J951,Zoznamy!$L$4:$M$7,2,FALSE)),"",VLOOKUP($J951,Zoznamy!$L$4:$M$7,2,FALSE))</f>
        <v/>
      </c>
      <c r="M951" s="24" t="str">
        <f t="shared" si="15"/>
        <v/>
      </c>
      <c r="N951" s="72" t="str">
        <f>IF(C951="nie",VLOOKUP(B951,Zoznamy!$R$4:$Z$17,9, FALSE),"Vlož hodnotu emisií")</f>
        <v>Vlož hodnotu emisií</v>
      </c>
      <c r="O951" s="123" t="str">
        <f>IF(ISERROR(VLOOKUP($E951,Zoznamy!$T$4:$Y$44,5,FALSE)),"",VLOOKUP($E951,Zoznamy!$T$4:$Y$44,5,FALSE))</f>
        <v/>
      </c>
      <c r="P951" s="32" t="str">
        <f>IF(ISERROR(VLOOKUP($E951,Zoznamy!$T$4:$Y$44,6,FALSE)),"",VLOOKUP($E951,Zoznamy!$T$4:$Y$44,6,FALSE))</f>
        <v/>
      </c>
    </row>
    <row r="952" spans="1:16" x14ac:dyDescent="0.25">
      <c r="A952" s="12"/>
      <c r="B952" s="18" t="s">
        <v>1119</v>
      </c>
      <c r="C952" s="32" t="s">
        <v>1185</v>
      </c>
      <c r="D952" s="14" t="str">
        <f>IF(ISERROR(VLOOKUP($B952,Zoznamy!$R$4:$S$16,2,FALSE)),"",VLOOKUP($B952,Zoznamy!$R$4:$S$16,2,FALSE))</f>
        <v/>
      </c>
      <c r="E952" s="18" t="s">
        <v>1187</v>
      </c>
      <c r="F952" s="18" t="s">
        <v>1259</v>
      </c>
      <c r="G952" s="12" t="s">
        <v>1153</v>
      </c>
      <c r="H952" s="12" t="s">
        <v>1153</v>
      </c>
      <c r="I952" s="24"/>
      <c r="J952" s="24" t="s">
        <v>1156</v>
      </c>
      <c r="K952" s="77" t="str">
        <f>IF(ISERROR(VLOOKUP($B952&amp;" "&amp;$L952,Zoznamy!$AB$4:$AC$16,2,FALSE)),"",VLOOKUP($B952&amp;" "&amp;$L952,Zoznamy!$AB$4:$AC$16,2,FALSE))</f>
        <v/>
      </c>
      <c r="L952" s="24" t="str">
        <f>IF(ISERROR(VLOOKUP($J952,Zoznamy!$L$4:$M$7,2,FALSE)),"",VLOOKUP($J952,Zoznamy!$L$4:$M$7,2,FALSE))</f>
        <v/>
      </c>
      <c r="M952" s="24" t="str">
        <f t="shared" si="15"/>
        <v/>
      </c>
      <c r="N952" s="72" t="str">
        <f>IF(C952="nie",VLOOKUP(B952,Zoznamy!$R$4:$Z$17,9, FALSE),"Vlož hodnotu emisií")</f>
        <v>Vlož hodnotu emisií</v>
      </c>
      <c r="O952" s="123" t="str">
        <f>IF(ISERROR(VLOOKUP($E952,Zoznamy!$T$4:$Y$44,5,FALSE)),"",VLOOKUP($E952,Zoznamy!$T$4:$Y$44,5,FALSE))</f>
        <v/>
      </c>
      <c r="P952" s="32" t="str">
        <f>IF(ISERROR(VLOOKUP($E952,Zoznamy!$T$4:$Y$44,6,FALSE)),"",VLOOKUP($E952,Zoznamy!$T$4:$Y$44,6,FALSE))</f>
        <v/>
      </c>
    </row>
    <row r="953" spans="1:16" x14ac:dyDescent="0.25">
      <c r="A953" s="12"/>
      <c r="B953" s="18" t="s">
        <v>1119</v>
      </c>
      <c r="C953" s="32" t="s">
        <v>1185</v>
      </c>
      <c r="D953" s="14" t="str">
        <f>IF(ISERROR(VLOOKUP($B953,Zoznamy!$R$4:$S$16,2,FALSE)),"",VLOOKUP($B953,Zoznamy!$R$4:$S$16,2,FALSE))</f>
        <v/>
      </c>
      <c r="E953" s="18" t="s">
        <v>1187</v>
      </c>
      <c r="F953" s="18" t="s">
        <v>1259</v>
      </c>
      <c r="G953" s="12" t="s">
        <v>1153</v>
      </c>
      <c r="H953" s="12" t="s">
        <v>1153</v>
      </c>
      <c r="I953" s="24"/>
      <c r="J953" s="24" t="s">
        <v>1156</v>
      </c>
      <c r="K953" s="77" t="str">
        <f>IF(ISERROR(VLOOKUP($B953&amp;" "&amp;$L953,Zoznamy!$AB$4:$AC$16,2,FALSE)),"",VLOOKUP($B953&amp;" "&amp;$L953,Zoznamy!$AB$4:$AC$16,2,FALSE))</f>
        <v/>
      </c>
      <c r="L953" s="24" t="str">
        <f>IF(ISERROR(VLOOKUP($J953,Zoznamy!$L$4:$M$7,2,FALSE)),"",VLOOKUP($J953,Zoznamy!$L$4:$M$7,2,FALSE))</f>
        <v/>
      </c>
      <c r="M953" s="24" t="str">
        <f t="shared" si="15"/>
        <v/>
      </c>
      <c r="N953" s="72" t="str">
        <f>IF(C953="nie",VLOOKUP(B953,Zoznamy!$R$4:$Z$17,9, FALSE),"Vlož hodnotu emisií")</f>
        <v>Vlož hodnotu emisií</v>
      </c>
      <c r="O953" s="123" t="str">
        <f>IF(ISERROR(VLOOKUP($E953,Zoznamy!$T$4:$Y$44,5,FALSE)),"",VLOOKUP($E953,Zoznamy!$T$4:$Y$44,5,FALSE))</f>
        <v/>
      </c>
      <c r="P953" s="32" t="str">
        <f>IF(ISERROR(VLOOKUP($E953,Zoznamy!$T$4:$Y$44,6,FALSE)),"",VLOOKUP($E953,Zoznamy!$T$4:$Y$44,6,FALSE))</f>
        <v/>
      </c>
    </row>
    <row r="954" spans="1:16" x14ac:dyDescent="0.25">
      <c r="A954" s="12"/>
      <c r="B954" s="18" t="s">
        <v>1119</v>
      </c>
      <c r="C954" s="32" t="s">
        <v>1185</v>
      </c>
      <c r="D954" s="14" t="str">
        <f>IF(ISERROR(VLOOKUP($B954,Zoznamy!$R$4:$S$16,2,FALSE)),"",VLOOKUP($B954,Zoznamy!$R$4:$S$16,2,FALSE))</f>
        <v/>
      </c>
      <c r="E954" s="18" t="s">
        <v>1187</v>
      </c>
      <c r="F954" s="18" t="s">
        <v>1259</v>
      </c>
      <c r="G954" s="12" t="s">
        <v>1153</v>
      </c>
      <c r="H954" s="12" t="s">
        <v>1153</v>
      </c>
      <c r="I954" s="24"/>
      <c r="J954" s="24" t="s">
        <v>1156</v>
      </c>
      <c r="K954" s="77" t="str">
        <f>IF(ISERROR(VLOOKUP($B954&amp;" "&amp;$L954,Zoznamy!$AB$4:$AC$16,2,FALSE)),"",VLOOKUP($B954&amp;" "&amp;$L954,Zoznamy!$AB$4:$AC$16,2,FALSE))</f>
        <v/>
      </c>
      <c r="L954" s="24" t="str">
        <f>IF(ISERROR(VLOOKUP($J954,Zoznamy!$L$4:$M$7,2,FALSE)),"",VLOOKUP($J954,Zoznamy!$L$4:$M$7,2,FALSE))</f>
        <v/>
      </c>
      <c r="M954" s="24" t="str">
        <f t="shared" si="15"/>
        <v/>
      </c>
      <c r="N954" s="72" t="str">
        <f>IF(C954="nie",VLOOKUP(B954,Zoznamy!$R$4:$Z$17,9, FALSE),"Vlož hodnotu emisií")</f>
        <v>Vlož hodnotu emisií</v>
      </c>
      <c r="O954" s="123" t="str">
        <f>IF(ISERROR(VLOOKUP($E954,Zoznamy!$T$4:$Y$44,5,FALSE)),"",VLOOKUP($E954,Zoznamy!$T$4:$Y$44,5,FALSE))</f>
        <v/>
      </c>
      <c r="P954" s="32" t="str">
        <f>IF(ISERROR(VLOOKUP($E954,Zoznamy!$T$4:$Y$44,6,FALSE)),"",VLOOKUP($E954,Zoznamy!$T$4:$Y$44,6,FALSE))</f>
        <v/>
      </c>
    </row>
    <row r="955" spans="1:16" x14ac:dyDescent="0.25">
      <c r="A955" s="12"/>
      <c r="B955" s="18" t="s">
        <v>1119</v>
      </c>
      <c r="C955" s="32" t="s">
        <v>1185</v>
      </c>
      <c r="D955" s="14" t="str">
        <f>IF(ISERROR(VLOOKUP($B955,Zoznamy!$R$4:$S$16,2,FALSE)),"",VLOOKUP($B955,Zoznamy!$R$4:$S$16,2,FALSE))</f>
        <v/>
      </c>
      <c r="E955" s="18" t="s">
        <v>1187</v>
      </c>
      <c r="F955" s="18" t="s">
        <v>1259</v>
      </c>
      <c r="G955" s="12" t="s">
        <v>1153</v>
      </c>
      <c r="H955" s="12" t="s">
        <v>1153</v>
      </c>
      <c r="I955" s="24"/>
      <c r="J955" s="24" t="s">
        <v>1156</v>
      </c>
      <c r="K955" s="77" t="str">
        <f>IF(ISERROR(VLOOKUP($B955&amp;" "&amp;$L955,Zoznamy!$AB$4:$AC$16,2,FALSE)),"",VLOOKUP($B955&amp;" "&amp;$L955,Zoznamy!$AB$4:$AC$16,2,FALSE))</f>
        <v/>
      </c>
      <c r="L955" s="24" t="str">
        <f>IF(ISERROR(VLOOKUP($J955,Zoznamy!$L$4:$M$7,2,FALSE)),"",VLOOKUP($J955,Zoznamy!$L$4:$M$7,2,FALSE))</f>
        <v/>
      </c>
      <c r="M955" s="24" t="str">
        <f t="shared" si="15"/>
        <v/>
      </c>
      <c r="N955" s="72" t="str">
        <f>IF(C955="nie",VLOOKUP(B955,Zoznamy!$R$4:$Z$17,9, FALSE),"Vlož hodnotu emisií")</f>
        <v>Vlož hodnotu emisií</v>
      </c>
      <c r="O955" s="123" t="str">
        <f>IF(ISERROR(VLOOKUP($E955,Zoznamy!$T$4:$Y$44,5,FALSE)),"",VLOOKUP($E955,Zoznamy!$T$4:$Y$44,5,FALSE))</f>
        <v/>
      </c>
      <c r="P955" s="32" t="str">
        <f>IF(ISERROR(VLOOKUP($E955,Zoznamy!$T$4:$Y$44,6,FALSE)),"",VLOOKUP($E955,Zoznamy!$T$4:$Y$44,6,FALSE))</f>
        <v/>
      </c>
    </row>
    <row r="956" spans="1:16" x14ac:dyDescent="0.25">
      <c r="A956" s="12"/>
      <c r="B956" s="18" t="s">
        <v>1119</v>
      </c>
      <c r="C956" s="32" t="s">
        <v>1185</v>
      </c>
      <c r="D956" s="14" t="str">
        <f>IF(ISERROR(VLOOKUP($B956,Zoznamy!$R$4:$S$16,2,FALSE)),"",VLOOKUP($B956,Zoznamy!$R$4:$S$16,2,FALSE))</f>
        <v/>
      </c>
      <c r="E956" s="18" t="s">
        <v>1187</v>
      </c>
      <c r="F956" s="18" t="s">
        <v>1259</v>
      </c>
      <c r="G956" s="12" t="s">
        <v>1153</v>
      </c>
      <c r="H956" s="12" t="s">
        <v>1153</v>
      </c>
      <c r="I956" s="24"/>
      <c r="J956" s="24" t="s">
        <v>1156</v>
      </c>
      <c r="K956" s="77" t="str">
        <f>IF(ISERROR(VLOOKUP($B956&amp;" "&amp;$L956,Zoznamy!$AB$4:$AC$16,2,FALSE)),"",VLOOKUP($B956&amp;" "&amp;$L956,Zoznamy!$AB$4:$AC$16,2,FALSE))</f>
        <v/>
      </c>
      <c r="L956" s="24" t="str">
        <f>IF(ISERROR(VLOOKUP($J956,Zoznamy!$L$4:$M$7,2,FALSE)),"",VLOOKUP($J956,Zoznamy!$L$4:$M$7,2,FALSE))</f>
        <v/>
      </c>
      <c r="M956" s="24" t="str">
        <f t="shared" si="15"/>
        <v/>
      </c>
      <c r="N956" s="72" t="str">
        <f>IF(C956="nie",VLOOKUP(B956,Zoznamy!$R$4:$Z$17,9, FALSE),"Vlož hodnotu emisií")</f>
        <v>Vlož hodnotu emisií</v>
      </c>
      <c r="O956" s="123" t="str">
        <f>IF(ISERROR(VLOOKUP($E956,Zoznamy!$T$4:$Y$44,5,FALSE)),"",VLOOKUP($E956,Zoznamy!$T$4:$Y$44,5,FALSE))</f>
        <v/>
      </c>
      <c r="P956" s="32" t="str">
        <f>IF(ISERROR(VLOOKUP($E956,Zoznamy!$T$4:$Y$44,6,FALSE)),"",VLOOKUP($E956,Zoznamy!$T$4:$Y$44,6,FALSE))</f>
        <v/>
      </c>
    </row>
    <row r="957" spans="1:16" x14ac:dyDescent="0.25">
      <c r="A957" s="12"/>
      <c r="B957" s="18" t="s">
        <v>1119</v>
      </c>
      <c r="C957" s="32" t="s">
        <v>1185</v>
      </c>
      <c r="D957" s="14" t="str">
        <f>IF(ISERROR(VLOOKUP($B957,Zoznamy!$R$4:$S$16,2,FALSE)),"",VLOOKUP($B957,Zoznamy!$R$4:$S$16,2,FALSE))</f>
        <v/>
      </c>
      <c r="E957" s="18" t="s">
        <v>1187</v>
      </c>
      <c r="F957" s="18" t="s">
        <v>1259</v>
      </c>
      <c r="G957" s="12" t="s">
        <v>1153</v>
      </c>
      <c r="H957" s="12" t="s">
        <v>1153</v>
      </c>
      <c r="I957" s="24"/>
      <c r="J957" s="24" t="s">
        <v>1156</v>
      </c>
      <c r="K957" s="77" t="str">
        <f>IF(ISERROR(VLOOKUP($B957&amp;" "&amp;$L957,Zoznamy!$AB$4:$AC$16,2,FALSE)),"",VLOOKUP($B957&amp;" "&amp;$L957,Zoznamy!$AB$4:$AC$16,2,FALSE))</f>
        <v/>
      </c>
      <c r="L957" s="24" t="str">
        <f>IF(ISERROR(VLOOKUP($J957,Zoznamy!$L$4:$M$7,2,FALSE)),"",VLOOKUP($J957,Zoznamy!$L$4:$M$7,2,FALSE))</f>
        <v/>
      </c>
      <c r="M957" s="24" t="str">
        <f t="shared" si="15"/>
        <v/>
      </c>
      <c r="N957" s="72" t="str">
        <f>IF(C957="nie",VLOOKUP(B957,Zoznamy!$R$4:$Z$17,9, FALSE),"Vlož hodnotu emisií")</f>
        <v>Vlož hodnotu emisií</v>
      </c>
      <c r="O957" s="123" t="str">
        <f>IF(ISERROR(VLOOKUP($E957,Zoznamy!$T$4:$Y$44,5,FALSE)),"",VLOOKUP($E957,Zoznamy!$T$4:$Y$44,5,FALSE))</f>
        <v/>
      </c>
      <c r="P957" s="32" t="str">
        <f>IF(ISERROR(VLOOKUP($E957,Zoznamy!$T$4:$Y$44,6,FALSE)),"",VLOOKUP($E957,Zoznamy!$T$4:$Y$44,6,FALSE))</f>
        <v/>
      </c>
    </row>
    <row r="958" spans="1:16" x14ac:dyDescent="0.25">
      <c r="A958" s="12"/>
      <c r="B958" s="18" t="s">
        <v>1119</v>
      </c>
      <c r="C958" s="32" t="s">
        <v>1185</v>
      </c>
      <c r="D958" s="14" t="str">
        <f>IF(ISERROR(VLOOKUP($B958,Zoznamy!$R$4:$S$16,2,FALSE)),"",VLOOKUP($B958,Zoznamy!$R$4:$S$16,2,FALSE))</f>
        <v/>
      </c>
      <c r="E958" s="18" t="s">
        <v>1187</v>
      </c>
      <c r="F958" s="18" t="s">
        <v>1259</v>
      </c>
      <c r="G958" s="12" t="s">
        <v>1153</v>
      </c>
      <c r="H958" s="12" t="s">
        <v>1153</v>
      </c>
      <c r="I958" s="24"/>
      <c r="J958" s="24" t="s">
        <v>1156</v>
      </c>
      <c r="K958" s="77" t="str">
        <f>IF(ISERROR(VLOOKUP($B958&amp;" "&amp;$L958,Zoznamy!$AB$4:$AC$16,2,FALSE)),"",VLOOKUP($B958&amp;" "&amp;$L958,Zoznamy!$AB$4:$AC$16,2,FALSE))</f>
        <v/>
      </c>
      <c r="L958" s="24" t="str">
        <f>IF(ISERROR(VLOOKUP($J958,Zoznamy!$L$4:$M$7,2,FALSE)),"",VLOOKUP($J958,Zoznamy!$L$4:$M$7,2,FALSE))</f>
        <v/>
      </c>
      <c r="M958" s="24" t="str">
        <f t="shared" si="15"/>
        <v/>
      </c>
      <c r="N958" s="72" t="str">
        <f>IF(C958="nie",VLOOKUP(B958,Zoznamy!$R$4:$Z$17,9, FALSE),"Vlož hodnotu emisií")</f>
        <v>Vlož hodnotu emisií</v>
      </c>
      <c r="O958" s="123" t="str">
        <f>IF(ISERROR(VLOOKUP($E958,Zoznamy!$T$4:$Y$44,5,FALSE)),"",VLOOKUP($E958,Zoznamy!$T$4:$Y$44,5,FALSE))</f>
        <v/>
      </c>
      <c r="P958" s="32" t="str">
        <f>IF(ISERROR(VLOOKUP($E958,Zoznamy!$T$4:$Y$44,6,FALSE)),"",VLOOKUP($E958,Zoznamy!$T$4:$Y$44,6,FALSE))</f>
        <v/>
      </c>
    </row>
    <row r="959" spans="1:16" x14ac:dyDescent="0.25">
      <c r="A959" s="12"/>
      <c r="B959" s="18" t="s">
        <v>1119</v>
      </c>
      <c r="C959" s="32" t="s">
        <v>1185</v>
      </c>
      <c r="D959" s="14" t="str">
        <f>IF(ISERROR(VLOOKUP($B959,Zoznamy!$R$4:$S$16,2,FALSE)),"",VLOOKUP($B959,Zoznamy!$R$4:$S$16,2,FALSE))</f>
        <v/>
      </c>
      <c r="E959" s="18" t="s">
        <v>1187</v>
      </c>
      <c r="F959" s="18" t="s">
        <v>1259</v>
      </c>
      <c r="G959" s="12" t="s">
        <v>1153</v>
      </c>
      <c r="H959" s="12" t="s">
        <v>1153</v>
      </c>
      <c r="I959" s="24"/>
      <c r="J959" s="24" t="s">
        <v>1156</v>
      </c>
      <c r="K959" s="77" t="str">
        <f>IF(ISERROR(VLOOKUP($B959&amp;" "&amp;$L959,Zoznamy!$AB$4:$AC$16,2,FALSE)),"",VLOOKUP($B959&amp;" "&amp;$L959,Zoznamy!$AB$4:$AC$16,2,FALSE))</f>
        <v/>
      </c>
      <c r="L959" s="24" t="str">
        <f>IF(ISERROR(VLOOKUP($J959,Zoznamy!$L$4:$M$7,2,FALSE)),"",VLOOKUP($J959,Zoznamy!$L$4:$M$7,2,FALSE))</f>
        <v/>
      </c>
      <c r="M959" s="24" t="str">
        <f t="shared" si="15"/>
        <v/>
      </c>
      <c r="N959" s="72" t="str">
        <f>IF(C959="nie",VLOOKUP(B959,Zoznamy!$R$4:$Z$17,9, FALSE),"Vlož hodnotu emisií")</f>
        <v>Vlož hodnotu emisií</v>
      </c>
      <c r="O959" s="123" t="str">
        <f>IF(ISERROR(VLOOKUP($E959,Zoznamy!$T$4:$Y$44,5,FALSE)),"",VLOOKUP($E959,Zoznamy!$T$4:$Y$44,5,FALSE))</f>
        <v/>
      </c>
      <c r="P959" s="32" t="str">
        <f>IF(ISERROR(VLOOKUP($E959,Zoznamy!$T$4:$Y$44,6,FALSE)),"",VLOOKUP($E959,Zoznamy!$T$4:$Y$44,6,FALSE))</f>
        <v/>
      </c>
    </row>
    <row r="960" spans="1:16" x14ac:dyDescent="0.25">
      <c r="A960" s="12"/>
      <c r="B960" s="18" t="s">
        <v>1119</v>
      </c>
      <c r="C960" s="32" t="s">
        <v>1185</v>
      </c>
      <c r="D960" s="14" t="str">
        <f>IF(ISERROR(VLOOKUP($B960,Zoznamy!$R$4:$S$16,2,FALSE)),"",VLOOKUP($B960,Zoznamy!$R$4:$S$16,2,FALSE))</f>
        <v/>
      </c>
      <c r="E960" s="18" t="s">
        <v>1187</v>
      </c>
      <c r="F960" s="18" t="s">
        <v>1259</v>
      </c>
      <c r="G960" s="12" t="s">
        <v>1153</v>
      </c>
      <c r="H960" s="12" t="s">
        <v>1153</v>
      </c>
      <c r="I960" s="24"/>
      <c r="J960" s="24" t="s">
        <v>1156</v>
      </c>
      <c r="K960" s="77" t="str">
        <f>IF(ISERROR(VLOOKUP($B960&amp;" "&amp;$L960,Zoznamy!$AB$4:$AC$16,2,FALSE)),"",VLOOKUP($B960&amp;" "&amp;$L960,Zoznamy!$AB$4:$AC$16,2,FALSE))</f>
        <v/>
      </c>
      <c r="L960" s="24" t="str">
        <f>IF(ISERROR(VLOOKUP($J960,Zoznamy!$L$4:$M$7,2,FALSE)),"",VLOOKUP($J960,Zoznamy!$L$4:$M$7,2,FALSE))</f>
        <v/>
      </c>
      <c r="M960" s="24" t="str">
        <f t="shared" si="15"/>
        <v/>
      </c>
      <c r="N960" s="72" t="str">
        <f>IF(C960="nie",VLOOKUP(B960,Zoznamy!$R$4:$Z$17,9, FALSE),"Vlož hodnotu emisií")</f>
        <v>Vlož hodnotu emisií</v>
      </c>
      <c r="O960" s="123" t="str">
        <f>IF(ISERROR(VLOOKUP($E960,Zoznamy!$T$4:$Y$44,5,FALSE)),"",VLOOKUP($E960,Zoznamy!$T$4:$Y$44,5,FALSE))</f>
        <v/>
      </c>
      <c r="P960" s="32" t="str">
        <f>IF(ISERROR(VLOOKUP($E960,Zoznamy!$T$4:$Y$44,6,FALSE)),"",VLOOKUP($E960,Zoznamy!$T$4:$Y$44,6,FALSE))</f>
        <v/>
      </c>
    </row>
    <row r="961" spans="1:16" x14ac:dyDescent="0.25">
      <c r="A961" s="12"/>
      <c r="B961" s="18" t="s">
        <v>1119</v>
      </c>
      <c r="C961" s="32" t="s">
        <v>1185</v>
      </c>
      <c r="D961" s="14" t="str">
        <f>IF(ISERROR(VLOOKUP($B961,Zoznamy!$R$4:$S$16,2,FALSE)),"",VLOOKUP($B961,Zoznamy!$R$4:$S$16,2,FALSE))</f>
        <v/>
      </c>
      <c r="E961" s="18" t="s">
        <v>1187</v>
      </c>
      <c r="F961" s="18" t="s">
        <v>1259</v>
      </c>
      <c r="G961" s="12" t="s">
        <v>1153</v>
      </c>
      <c r="H961" s="12" t="s">
        <v>1153</v>
      </c>
      <c r="I961" s="24"/>
      <c r="J961" s="24" t="s">
        <v>1156</v>
      </c>
      <c r="K961" s="77" t="str">
        <f>IF(ISERROR(VLOOKUP($B961&amp;" "&amp;$L961,Zoznamy!$AB$4:$AC$16,2,FALSE)),"",VLOOKUP($B961&amp;" "&amp;$L961,Zoznamy!$AB$4:$AC$16,2,FALSE))</f>
        <v/>
      </c>
      <c r="L961" s="24" t="str">
        <f>IF(ISERROR(VLOOKUP($J961,Zoznamy!$L$4:$M$7,2,FALSE)),"",VLOOKUP($J961,Zoznamy!$L$4:$M$7,2,FALSE))</f>
        <v/>
      </c>
      <c r="M961" s="24" t="str">
        <f t="shared" si="15"/>
        <v/>
      </c>
      <c r="N961" s="72" t="str">
        <f>IF(C961="nie",VLOOKUP(B961,Zoznamy!$R$4:$Z$17,9, FALSE),"Vlož hodnotu emisií")</f>
        <v>Vlož hodnotu emisií</v>
      </c>
      <c r="O961" s="123" t="str">
        <f>IF(ISERROR(VLOOKUP($E961,Zoznamy!$T$4:$Y$44,5,FALSE)),"",VLOOKUP($E961,Zoznamy!$T$4:$Y$44,5,FALSE))</f>
        <v/>
      </c>
      <c r="P961" s="32" t="str">
        <f>IF(ISERROR(VLOOKUP($E961,Zoznamy!$T$4:$Y$44,6,FALSE)),"",VLOOKUP($E961,Zoznamy!$T$4:$Y$44,6,FALSE))</f>
        <v/>
      </c>
    </row>
    <row r="962" spans="1:16" x14ac:dyDescent="0.25">
      <c r="A962" s="12"/>
      <c r="B962" s="18" t="s">
        <v>1119</v>
      </c>
      <c r="C962" s="32" t="s">
        <v>1185</v>
      </c>
      <c r="D962" s="14" t="str">
        <f>IF(ISERROR(VLOOKUP($B962,Zoznamy!$R$4:$S$16,2,FALSE)),"",VLOOKUP($B962,Zoznamy!$R$4:$S$16,2,FALSE))</f>
        <v/>
      </c>
      <c r="E962" s="18" t="s">
        <v>1187</v>
      </c>
      <c r="F962" s="18" t="s">
        <v>1259</v>
      </c>
      <c r="G962" s="12" t="s">
        <v>1153</v>
      </c>
      <c r="H962" s="12" t="s">
        <v>1153</v>
      </c>
      <c r="I962" s="24"/>
      <c r="J962" s="24" t="s">
        <v>1156</v>
      </c>
      <c r="K962" s="77" t="str">
        <f>IF(ISERROR(VLOOKUP($B962&amp;" "&amp;$L962,Zoznamy!$AB$4:$AC$16,2,FALSE)),"",VLOOKUP($B962&amp;" "&amp;$L962,Zoznamy!$AB$4:$AC$16,2,FALSE))</f>
        <v/>
      </c>
      <c r="L962" s="24" t="str">
        <f>IF(ISERROR(VLOOKUP($J962,Zoznamy!$L$4:$M$7,2,FALSE)),"",VLOOKUP($J962,Zoznamy!$L$4:$M$7,2,FALSE))</f>
        <v/>
      </c>
      <c r="M962" s="24" t="str">
        <f t="shared" si="15"/>
        <v/>
      </c>
      <c r="N962" s="72" t="str">
        <f>IF(C962="nie",VLOOKUP(B962,Zoznamy!$R$4:$Z$17,9, FALSE),"Vlož hodnotu emisií")</f>
        <v>Vlož hodnotu emisií</v>
      </c>
      <c r="O962" s="123" t="str">
        <f>IF(ISERROR(VLOOKUP($E962,Zoznamy!$T$4:$Y$44,5,FALSE)),"",VLOOKUP($E962,Zoznamy!$T$4:$Y$44,5,FALSE))</f>
        <v/>
      </c>
      <c r="P962" s="32" t="str">
        <f>IF(ISERROR(VLOOKUP($E962,Zoznamy!$T$4:$Y$44,6,FALSE)),"",VLOOKUP($E962,Zoznamy!$T$4:$Y$44,6,FALSE))</f>
        <v/>
      </c>
    </row>
    <row r="963" spans="1:16" x14ac:dyDescent="0.25">
      <c r="A963" s="12"/>
      <c r="B963" s="18" t="s">
        <v>1119</v>
      </c>
      <c r="C963" s="32" t="s">
        <v>1185</v>
      </c>
      <c r="D963" s="14" t="str">
        <f>IF(ISERROR(VLOOKUP($B963,Zoznamy!$R$4:$S$16,2,FALSE)),"",VLOOKUP($B963,Zoznamy!$R$4:$S$16,2,FALSE))</f>
        <v/>
      </c>
      <c r="E963" s="18" t="s">
        <v>1187</v>
      </c>
      <c r="F963" s="18" t="s">
        <v>1259</v>
      </c>
      <c r="G963" s="12" t="s">
        <v>1153</v>
      </c>
      <c r="H963" s="12" t="s">
        <v>1153</v>
      </c>
      <c r="I963" s="24"/>
      <c r="J963" s="24" t="s">
        <v>1156</v>
      </c>
      <c r="K963" s="77" t="str">
        <f>IF(ISERROR(VLOOKUP($B963&amp;" "&amp;$L963,Zoznamy!$AB$4:$AC$16,2,FALSE)),"",VLOOKUP($B963&amp;" "&amp;$L963,Zoznamy!$AB$4:$AC$16,2,FALSE))</f>
        <v/>
      </c>
      <c r="L963" s="24" t="str">
        <f>IF(ISERROR(VLOOKUP($J963,Zoznamy!$L$4:$M$7,2,FALSE)),"",VLOOKUP($J963,Zoznamy!$L$4:$M$7,2,FALSE))</f>
        <v/>
      </c>
      <c r="M963" s="24" t="str">
        <f t="shared" si="15"/>
        <v/>
      </c>
      <c r="N963" s="72" t="str">
        <f>IF(C963="nie",VLOOKUP(B963,Zoznamy!$R$4:$Z$17,9, FALSE),"Vlož hodnotu emisií")</f>
        <v>Vlož hodnotu emisií</v>
      </c>
      <c r="O963" s="123" t="str">
        <f>IF(ISERROR(VLOOKUP($E963,Zoznamy!$T$4:$Y$44,5,FALSE)),"",VLOOKUP($E963,Zoznamy!$T$4:$Y$44,5,FALSE))</f>
        <v/>
      </c>
      <c r="P963" s="32" t="str">
        <f>IF(ISERROR(VLOOKUP($E963,Zoznamy!$T$4:$Y$44,6,FALSE)),"",VLOOKUP($E963,Zoznamy!$T$4:$Y$44,6,FALSE))</f>
        <v/>
      </c>
    </row>
    <row r="964" spans="1:16" x14ac:dyDescent="0.25">
      <c r="A964" s="12"/>
      <c r="B964" s="18" t="s">
        <v>1119</v>
      </c>
      <c r="C964" s="32" t="s">
        <v>1185</v>
      </c>
      <c r="D964" s="14" t="str">
        <f>IF(ISERROR(VLOOKUP($B964,Zoznamy!$R$4:$S$16,2,FALSE)),"",VLOOKUP($B964,Zoznamy!$R$4:$S$16,2,FALSE))</f>
        <v/>
      </c>
      <c r="E964" s="18" t="s">
        <v>1187</v>
      </c>
      <c r="F964" s="18" t="s">
        <v>1259</v>
      </c>
      <c r="G964" s="12" t="s">
        <v>1153</v>
      </c>
      <c r="H964" s="12" t="s">
        <v>1153</v>
      </c>
      <c r="I964" s="24"/>
      <c r="J964" s="24" t="s">
        <v>1156</v>
      </c>
      <c r="K964" s="77" t="str">
        <f>IF(ISERROR(VLOOKUP($B964&amp;" "&amp;$L964,Zoznamy!$AB$4:$AC$16,2,FALSE)),"",VLOOKUP($B964&amp;" "&amp;$L964,Zoznamy!$AB$4:$AC$16,2,FALSE))</f>
        <v/>
      </c>
      <c r="L964" s="24" t="str">
        <f>IF(ISERROR(VLOOKUP($J964,Zoznamy!$L$4:$M$7,2,FALSE)),"",VLOOKUP($J964,Zoznamy!$L$4:$M$7,2,FALSE))</f>
        <v/>
      </c>
      <c r="M964" s="24" t="str">
        <f t="shared" si="15"/>
        <v/>
      </c>
      <c r="N964" s="72" t="str">
        <f>IF(C964="nie",VLOOKUP(B964,Zoznamy!$R$4:$Z$17,9, FALSE),"Vlož hodnotu emisií")</f>
        <v>Vlož hodnotu emisií</v>
      </c>
      <c r="O964" s="123" t="str">
        <f>IF(ISERROR(VLOOKUP($E964,Zoznamy!$T$4:$Y$44,5,FALSE)),"",VLOOKUP($E964,Zoznamy!$T$4:$Y$44,5,FALSE))</f>
        <v/>
      </c>
      <c r="P964" s="32" t="str">
        <f>IF(ISERROR(VLOOKUP($E964,Zoznamy!$T$4:$Y$44,6,FALSE)),"",VLOOKUP($E964,Zoznamy!$T$4:$Y$44,6,FALSE))</f>
        <v/>
      </c>
    </row>
    <row r="965" spans="1:16" x14ac:dyDescent="0.25">
      <c r="A965" s="12"/>
      <c r="B965" s="18" t="s">
        <v>1119</v>
      </c>
      <c r="C965" s="32" t="s">
        <v>1185</v>
      </c>
      <c r="D965" s="14" t="str">
        <f>IF(ISERROR(VLOOKUP($B965,Zoznamy!$R$4:$S$16,2,FALSE)),"",VLOOKUP($B965,Zoznamy!$R$4:$S$16,2,FALSE))</f>
        <v/>
      </c>
      <c r="E965" s="18" t="s">
        <v>1187</v>
      </c>
      <c r="F965" s="18" t="s">
        <v>1259</v>
      </c>
      <c r="G965" s="12" t="s">
        <v>1153</v>
      </c>
      <c r="H965" s="12" t="s">
        <v>1153</v>
      </c>
      <c r="I965" s="24"/>
      <c r="J965" s="24" t="s">
        <v>1156</v>
      </c>
      <c r="K965" s="77" t="str">
        <f>IF(ISERROR(VLOOKUP($B965&amp;" "&amp;$L965,Zoznamy!$AB$4:$AC$16,2,FALSE)),"",VLOOKUP($B965&amp;" "&amp;$L965,Zoznamy!$AB$4:$AC$16,2,FALSE))</f>
        <v/>
      </c>
      <c r="L965" s="24" t="str">
        <f>IF(ISERROR(VLOOKUP($J965,Zoznamy!$L$4:$M$7,2,FALSE)),"",VLOOKUP($J965,Zoznamy!$L$4:$M$7,2,FALSE))</f>
        <v/>
      </c>
      <c r="M965" s="24" t="str">
        <f t="shared" si="15"/>
        <v/>
      </c>
      <c r="N965" s="72" t="str">
        <f>IF(C965="nie",VLOOKUP(B965,Zoznamy!$R$4:$Z$17,9, FALSE),"Vlož hodnotu emisií")</f>
        <v>Vlož hodnotu emisií</v>
      </c>
      <c r="O965" s="123" t="str">
        <f>IF(ISERROR(VLOOKUP($E965,Zoznamy!$T$4:$Y$44,5,FALSE)),"",VLOOKUP($E965,Zoznamy!$T$4:$Y$44,5,FALSE))</f>
        <v/>
      </c>
      <c r="P965" s="32" t="str">
        <f>IF(ISERROR(VLOOKUP($E965,Zoznamy!$T$4:$Y$44,6,FALSE)),"",VLOOKUP($E965,Zoznamy!$T$4:$Y$44,6,FALSE))</f>
        <v/>
      </c>
    </row>
    <row r="966" spans="1:16" x14ac:dyDescent="0.25">
      <c r="A966" s="12"/>
      <c r="B966" s="18" t="s">
        <v>1119</v>
      </c>
      <c r="C966" s="32" t="s">
        <v>1185</v>
      </c>
      <c r="D966" s="14" t="str">
        <f>IF(ISERROR(VLOOKUP($B966,Zoznamy!$R$4:$S$16,2,FALSE)),"",VLOOKUP($B966,Zoznamy!$R$4:$S$16,2,FALSE))</f>
        <v/>
      </c>
      <c r="E966" s="18" t="s">
        <v>1187</v>
      </c>
      <c r="F966" s="18" t="s">
        <v>1259</v>
      </c>
      <c r="G966" s="12" t="s">
        <v>1153</v>
      </c>
      <c r="H966" s="12" t="s">
        <v>1153</v>
      </c>
      <c r="I966" s="24"/>
      <c r="J966" s="24" t="s">
        <v>1156</v>
      </c>
      <c r="K966" s="77" t="str">
        <f>IF(ISERROR(VLOOKUP($B966&amp;" "&amp;$L966,Zoznamy!$AB$4:$AC$16,2,FALSE)),"",VLOOKUP($B966&amp;" "&amp;$L966,Zoznamy!$AB$4:$AC$16,2,FALSE))</f>
        <v/>
      </c>
      <c r="L966" s="24" t="str">
        <f>IF(ISERROR(VLOOKUP($J966,Zoznamy!$L$4:$M$7,2,FALSE)),"",VLOOKUP($J966,Zoznamy!$L$4:$M$7,2,FALSE))</f>
        <v/>
      </c>
      <c r="M966" s="24" t="str">
        <f t="shared" si="15"/>
        <v/>
      </c>
      <c r="N966" s="72" t="str">
        <f>IF(C966="nie",VLOOKUP(B966,Zoznamy!$R$4:$Z$17,9, FALSE),"Vlož hodnotu emisií")</f>
        <v>Vlož hodnotu emisií</v>
      </c>
      <c r="O966" s="123" t="str">
        <f>IF(ISERROR(VLOOKUP($E966,Zoznamy!$T$4:$Y$44,5,FALSE)),"",VLOOKUP($E966,Zoznamy!$T$4:$Y$44,5,FALSE))</f>
        <v/>
      </c>
      <c r="P966" s="32" t="str">
        <f>IF(ISERROR(VLOOKUP($E966,Zoznamy!$T$4:$Y$44,6,FALSE)),"",VLOOKUP($E966,Zoznamy!$T$4:$Y$44,6,FALSE))</f>
        <v/>
      </c>
    </row>
    <row r="967" spans="1:16" x14ac:dyDescent="0.25">
      <c r="A967" s="12"/>
      <c r="B967" s="18" t="s">
        <v>1119</v>
      </c>
      <c r="C967" s="32" t="s">
        <v>1185</v>
      </c>
      <c r="D967" s="14" t="str">
        <f>IF(ISERROR(VLOOKUP($B967,Zoznamy!$R$4:$S$16,2,FALSE)),"",VLOOKUP($B967,Zoznamy!$R$4:$S$16,2,FALSE))</f>
        <v/>
      </c>
      <c r="E967" s="18" t="s">
        <v>1187</v>
      </c>
      <c r="F967" s="18" t="s">
        <v>1259</v>
      </c>
      <c r="G967" s="12" t="s">
        <v>1153</v>
      </c>
      <c r="H967" s="12" t="s">
        <v>1153</v>
      </c>
      <c r="I967" s="24"/>
      <c r="J967" s="24" t="s">
        <v>1156</v>
      </c>
      <c r="K967" s="77" t="str">
        <f>IF(ISERROR(VLOOKUP($B967&amp;" "&amp;$L967,Zoznamy!$AB$4:$AC$16,2,FALSE)),"",VLOOKUP($B967&amp;" "&amp;$L967,Zoznamy!$AB$4:$AC$16,2,FALSE))</f>
        <v/>
      </c>
      <c r="L967" s="24" t="str">
        <f>IF(ISERROR(VLOOKUP($J967,Zoznamy!$L$4:$M$7,2,FALSE)),"",VLOOKUP($J967,Zoznamy!$L$4:$M$7,2,FALSE))</f>
        <v/>
      </c>
      <c r="M967" s="24" t="str">
        <f t="shared" si="15"/>
        <v/>
      </c>
      <c r="N967" s="72" t="str">
        <f>IF(C967="nie",VLOOKUP(B967,Zoznamy!$R$4:$Z$17,9, FALSE),"Vlož hodnotu emisií")</f>
        <v>Vlož hodnotu emisií</v>
      </c>
      <c r="O967" s="123" t="str">
        <f>IF(ISERROR(VLOOKUP($E967,Zoznamy!$T$4:$Y$44,5,FALSE)),"",VLOOKUP($E967,Zoznamy!$T$4:$Y$44,5,FALSE))</f>
        <v/>
      </c>
      <c r="P967" s="32" t="str">
        <f>IF(ISERROR(VLOOKUP($E967,Zoznamy!$T$4:$Y$44,6,FALSE)),"",VLOOKUP($E967,Zoznamy!$T$4:$Y$44,6,FALSE))</f>
        <v/>
      </c>
    </row>
    <row r="968" spans="1:16" x14ac:dyDescent="0.25">
      <c r="A968" s="12"/>
      <c r="B968" s="18" t="s">
        <v>1119</v>
      </c>
      <c r="C968" s="32" t="s">
        <v>1185</v>
      </c>
      <c r="D968" s="14" t="str">
        <f>IF(ISERROR(VLOOKUP($B968,Zoznamy!$R$4:$S$16,2,FALSE)),"",VLOOKUP($B968,Zoznamy!$R$4:$S$16,2,FALSE))</f>
        <v/>
      </c>
      <c r="E968" s="18" t="s">
        <v>1187</v>
      </c>
      <c r="F968" s="18" t="s">
        <v>1259</v>
      </c>
      <c r="G968" s="12" t="s">
        <v>1153</v>
      </c>
      <c r="H968" s="12" t="s">
        <v>1153</v>
      </c>
      <c r="I968" s="24"/>
      <c r="J968" s="24" t="s">
        <v>1156</v>
      </c>
      <c r="K968" s="77" t="str">
        <f>IF(ISERROR(VLOOKUP($B968&amp;" "&amp;$L968,Zoznamy!$AB$4:$AC$16,2,FALSE)),"",VLOOKUP($B968&amp;" "&amp;$L968,Zoznamy!$AB$4:$AC$16,2,FALSE))</f>
        <v/>
      </c>
      <c r="L968" s="24" t="str">
        <f>IF(ISERROR(VLOOKUP($J968,Zoznamy!$L$4:$M$7,2,FALSE)),"",VLOOKUP($J968,Zoznamy!$L$4:$M$7,2,FALSE))</f>
        <v/>
      </c>
      <c r="M968" s="24" t="str">
        <f t="shared" si="15"/>
        <v/>
      </c>
      <c r="N968" s="72" t="str">
        <f>IF(C968="nie",VLOOKUP(B968,Zoznamy!$R$4:$Z$17,9, FALSE),"Vlož hodnotu emisií")</f>
        <v>Vlož hodnotu emisií</v>
      </c>
      <c r="O968" s="123" t="str">
        <f>IF(ISERROR(VLOOKUP($E968,Zoznamy!$T$4:$Y$44,5,FALSE)),"",VLOOKUP($E968,Zoznamy!$T$4:$Y$44,5,FALSE))</f>
        <v/>
      </c>
      <c r="P968" s="32" t="str">
        <f>IF(ISERROR(VLOOKUP($E968,Zoznamy!$T$4:$Y$44,6,FALSE)),"",VLOOKUP($E968,Zoznamy!$T$4:$Y$44,6,FALSE))</f>
        <v/>
      </c>
    </row>
    <row r="969" spans="1:16" x14ac:dyDescent="0.25">
      <c r="A969" s="12"/>
      <c r="B969" s="18" t="s">
        <v>1119</v>
      </c>
      <c r="C969" s="32" t="s">
        <v>1185</v>
      </c>
      <c r="D969" s="14" t="str">
        <f>IF(ISERROR(VLOOKUP($B969,Zoznamy!$R$4:$S$16,2,FALSE)),"",VLOOKUP($B969,Zoznamy!$R$4:$S$16,2,FALSE))</f>
        <v/>
      </c>
      <c r="E969" s="18" t="s">
        <v>1187</v>
      </c>
      <c r="F969" s="18" t="s">
        <v>1259</v>
      </c>
      <c r="G969" s="12" t="s">
        <v>1153</v>
      </c>
      <c r="H969" s="12" t="s">
        <v>1153</v>
      </c>
      <c r="I969" s="24"/>
      <c r="J969" s="24" t="s">
        <v>1156</v>
      </c>
      <c r="K969" s="77" t="str">
        <f>IF(ISERROR(VLOOKUP($B969&amp;" "&amp;$L969,Zoznamy!$AB$4:$AC$16,2,FALSE)),"",VLOOKUP($B969&amp;" "&amp;$L969,Zoznamy!$AB$4:$AC$16,2,FALSE))</f>
        <v/>
      </c>
      <c r="L969" s="24" t="str">
        <f>IF(ISERROR(VLOOKUP($J969,Zoznamy!$L$4:$M$7,2,FALSE)),"",VLOOKUP($J969,Zoznamy!$L$4:$M$7,2,FALSE))</f>
        <v/>
      </c>
      <c r="M969" s="24" t="str">
        <f t="shared" ref="M969:M1001" si="16">IF(ISERROR(I969*K969),"",I969*K969)</f>
        <v/>
      </c>
      <c r="N969" s="72" t="str">
        <f>IF(C969="nie",VLOOKUP(B969,Zoznamy!$R$4:$Z$17,9, FALSE),"Vlož hodnotu emisií")</f>
        <v>Vlož hodnotu emisií</v>
      </c>
      <c r="O969" s="123" t="str">
        <f>IF(ISERROR(VLOOKUP($E969,Zoznamy!$T$4:$Y$44,5,FALSE)),"",VLOOKUP($E969,Zoznamy!$T$4:$Y$44,5,FALSE))</f>
        <v/>
      </c>
      <c r="P969" s="32" t="str">
        <f>IF(ISERROR(VLOOKUP($E969,Zoznamy!$T$4:$Y$44,6,FALSE)),"",VLOOKUP($E969,Zoznamy!$T$4:$Y$44,6,FALSE))</f>
        <v/>
      </c>
    </row>
    <row r="970" spans="1:16" x14ac:dyDescent="0.25">
      <c r="A970" s="12"/>
      <c r="B970" s="18" t="s">
        <v>1119</v>
      </c>
      <c r="C970" s="32" t="s">
        <v>1185</v>
      </c>
      <c r="D970" s="14" t="str">
        <f>IF(ISERROR(VLOOKUP($B970,Zoznamy!$R$4:$S$16,2,FALSE)),"",VLOOKUP($B970,Zoznamy!$R$4:$S$16,2,FALSE))</f>
        <v/>
      </c>
      <c r="E970" s="18" t="s">
        <v>1187</v>
      </c>
      <c r="F970" s="18" t="s">
        <v>1259</v>
      </c>
      <c r="G970" s="12" t="s">
        <v>1153</v>
      </c>
      <c r="H970" s="12" t="s">
        <v>1153</v>
      </c>
      <c r="I970" s="24"/>
      <c r="J970" s="24" t="s">
        <v>1156</v>
      </c>
      <c r="K970" s="77" t="str">
        <f>IF(ISERROR(VLOOKUP($B970&amp;" "&amp;$L970,Zoznamy!$AB$4:$AC$16,2,FALSE)),"",VLOOKUP($B970&amp;" "&amp;$L970,Zoznamy!$AB$4:$AC$16,2,FALSE))</f>
        <v/>
      </c>
      <c r="L970" s="24" t="str">
        <f>IF(ISERROR(VLOOKUP($J970,Zoznamy!$L$4:$M$7,2,FALSE)),"",VLOOKUP($J970,Zoznamy!$L$4:$M$7,2,FALSE))</f>
        <v/>
      </c>
      <c r="M970" s="24" t="str">
        <f t="shared" si="16"/>
        <v/>
      </c>
      <c r="N970" s="72" t="str">
        <f>IF(C970="nie",VLOOKUP(B970,Zoznamy!$R$4:$Z$17,9, FALSE),"Vlož hodnotu emisií")</f>
        <v>Vlož hodnotu emisií</v>
      </c>
      <c r="O970" s="123" t="str">
        <f>IF(ISERROR(VLOOKUP($E970,Zoznamy!$T$4:$Y$44,5,FALSE)),"",VLOOKUP($E970,Zoznamy!$T$4:$Y$44,5,FALSE))</f>
        <v/>
      </c>
      <c r="P970" s="32" t="str">
        <f>IF(ISERROR(VLOOKUP($E970,Zoznamy!$T$4:$Y$44,6,FALSE)),"",VLOOKUP($E970,Zoznamy!$T$4:$Y$44,6,FALSE))</f>
        <v/>
      </c>
    </row>
    <row r="971" spans="1:16" x14ac:dyDescent="0.25">
      <c r="A971" s="12"/>
      <c r="B971" s="18" t="s">
        <v>1119</v>
      </c>
      <c r="C971" s="32" t="s">
        <v>1185</v>
      </c>
      <c r="D971" s="14" t="str">
        <f>IF(ISERROR(VLOOKUP($B971,Zoznamy!$R$4:$S$16,2,FALSE)),"",VLOOKUP($B971,Zoznamy!$R$4:$S$16,2,FALSE))</f>
        <v/>
      </c>
      <c r="E971" s="18" t="s">
        <v>1187</v>
      </c>
      <c r="F971" s="18" t="s">
        <v>1259</v>
      </c>
      <c r="G971" s="12" t="s">
        <v>1153</v>
      </c>
      <c r="H971" s="12" t="s">
        <v>1153</v>
      </c>
      <c r="I971" s="24"/>
      <c r="J971" s="24" t="s">
        <v>1156</v>
      </c>
      <c r="K971" s="77" t="str">
        <f>IF(ISERROR(VLOOKUP($B971&amp;" "&amp;$L971,Zoznamy!$AB$4:$AC$16,2,FALSE)),"",VLOOKUP($B971&amp;" "&amp;$L971,Zoznamy!$AB$4:$AC$16,2,FALSE))</f>
        <v/>
      </c>
      <c r="L971" s="24" t="str">
        <f>IF(ISERROR(VLOOKUP($J971,Zoznamy!$L$4:$M$7,2,FALSE)),"",VLOOKUP($J971,Zoznamy!$L$4:$M$7,2,FALSE))</f>
        <v/>
      </c>
      <c r="M971" s="24" t="str">
        <f t="shared" si="16"/>
        <v/>
      </c>
      <c r="N971" s="72" t="str">
        <f>IF(C971="nie",VLOOKUP(B971,Zoznamy!$R$4:$Z$17,9, FALSE),"Vlož hodnotu emisií")</f>
        <v>Vlož hodnotu emisií</v>
      </c>
      <c r="O971" s="123" t="str">
        <f>IF(ISERROR(VLOOKUP($E971,Zoznamy!$T$4:$Y$44,5,FALSE)),"",VLOOKUP($E971,Zoznamy!$T$4:$Y$44,5,FALSE))</f>
        <v/>
      </c>
      <c r="P971" s="32" t="str">
        <f>IF(ISERROR(VLOOKUP($E971,Zoznamy!$T$4:$Y$44,6,FALSE)),"",VLOOKUP($E971,Zoznamy!$T$4:$Y$44,6,FALSE))</f>
        <v/>
      </c>
    </row>
    <row r="972" spans="1:16" x14ac:dyDescent="0.25">
      <c r="A972" s="12"/>
      <c r="B972" s="18" t="s">
        <v>1119</v>
      </c>
      <c r="C972" s="32" t="s">
        <v>1185</v>
      </c>
      <c r="D972" s="14" t="str">
        <f>IF(ISERROR(VLOOKUP($B972,Zoznamy!$R$4:$S$16,2,FALSE)),"",VLOOKUP($B972,Zoznamy!$R$4:$S$16,2,FALSE))</f>
        <v/>
      </c>
      <c r="E972" s="18" t="s">
        <v>1187</v>
      </c>
      <c r="F972" s="18" t="s">
        <v>1259</v>
      </c>
      <c r="G972" s="12" t="s">
        <v>1153</v>
      </c>
      <c r="H972" s="12" t="s">
        <v>1153</v>
      </c>
      <c r="I972" s="24"/>
      <c r="J972" s="24" t="s">
        <v>1156</v>
      </c>
      <c r="K972" s="77" t="str">
        <f>IF(ISERROR(VLOOKUP($B972&amp;" "&amp;$L972,Zoznamy!$AB$4:$AC$16,2,FALSE)),"",VLOOKUP($B972&amp;" "&amp;$L972,Zoznamy!$AB$4:$AC$16,2,FALSE))</f>
        <v/>
      </c>
      <c r="L972" s="24" t="str">
        <f>IF(ISERROR(VLOOKUP($J972,Zoznamy!$L$4:$M$7,2,FALSE)),"",VLOOKUP($J972,Zoznamy!$L$4:$M$7,2,FALSE))</f>
        <v/>
      </c>
      <c r="M972" s="24" t="str">
        <f t="shared" si="16"/>
        <v/>
      </c>
      <c r="N972" s="72" t="str">
        <f>IF(C972="nie",VLOOKUP(B972,Zoznamy!$R$4:$Z$17,9, FALSE),"Vlož hodnotu emisií")</f>
        <v>Vlož hodnotu emisií</v>
      </c>
      <c r="O972" s="123" t="str">
        <f>IF(ISERROR(VLOOKUP($E972,Zoznamy!$T$4:$Y$44,5,FALSE)),"",VLOOKUP($E972,Zoznamy!$T$4:$Y$44,5,FALSE))</f>
        <v/>
      </c>
      <c r="P972" s="32" t="str">
        <f>IF(ISERROR(VLOOKUP($E972,Zoznamy!$T$4:$Y$44,6,FALSE)),"",VLOOKUP($E972,Zoznamy!$T$4:$Y$44,6,FALSE))</f>
        <v/>
      </c>
    </row>
    <row r="973" spans="1:16" x14ac:dyDescent="0.25">
      <c r="A973" s="12"/>
      <c r="B973" s="18" t="s">
        <v>1119</v>
      </c>
      <c r="C973" s="32" t="s">
        <v>1185</v>
      </c>
      <c r="D973" s="14" t="str">
        <f>IF(ISERROR(VLOOKUP($B973,Zoznamy!$R$4:$S$16,2,FALSE)),"",VLOOKUP($B973,Zoznamy!$R$4:$S$16,2,FALSE))</f>
        <v/>
      </c>
      <c r="E973" s="18" t="s">
        <v>1187</v>
      </c>
      <c r="F973" s="18" t="s">
        <v>1259</v>
      </c>
      <c r="G973" s="12" t="s">
        <v>1153</v>
      </c>
      <c r="H973" s="12" t="s">
        <v>1153</v>
      </c>
      <c r="I973" s="24"/>
      <c r="J973" s="24" t="s">
        <v>1156</v>
      </c>
      <c r="K973" s="77" t="str">
        <f>IF(ISERROR(VLOOKUP($B973&amp;" "&amp;$L973,Zoznamy!$AB$4:$AC$16,2,FALSE)),"",VLOOKUP($B973&amp;" "&amp;$L973,Zoznamy!$AB$4:$AC$16,2,FALSE))</f>
        <v/>
      </c>
      <c r="L973" s="24" t="str">
        <f>IF(ISERROR(VLOOKUP($J973,Zoznamy!$L$4:$M$7,2,FALSE)),"",VLOOKUP($J973,Zoznamy!$L$4:$M$7,2,FALSE))</f>
        <v/>
      </c>
      <c r="M973" s="24" t="str">
        <f t="shared" si="16"/>
        <v/>
      </c>
      <c r="N973" s="72" t="str">
        <f>IF(C973="nie",VLOOKUP(B973,Zoznamy!$R$4:$Z$17,9, FALSE),"Vlož hodnotu emisií")</f>
        <v>Vlož hodnotu emisií</v>
      </c>
      <c r="O973" s="123" t="str">
        <f>IF(ISERROR(VLOOKUP($E973,Zoznamy!$T$4:$Y$44,5,FALSE)),"",VLOOKUP($E973,Zoznamy!$T$4:$Y$44,5,FALSE))</f>
        <v/>
      </c>
      <c r="P973" s="32" t="str">
        <f>IF(ISERROR(VLOOKUP($E973,Zoznamy!$T$4:$Y$44,6,FALSE)),"",VLOOKUP($E973,Zoznamy!$T$4:$Y$44,6,FALSE))</f>
        <v/>
      </c>
    </row>
    <row r="974" spans="1:16" x14ac:dyDescent="0.25">
      <c r="A974" s="12"/>
      <c r="B974" s="18" t="s">
        <v>1119</v>
      </c>
      <c r="C974" s="32" t="s">
        <v>1185</v>
      </c>
      <c r="D974" s="14" t="str">
        <f>IF(ISERROR(VLOOKUP($B974,Zoznamy!$R$4:$S$16,2,FALSE)),"",VLOOKUP($B974,Zoznamy!$R$4:$S$16,2,FALSE))</f>
        <v/>
      </c>
      <c r="E974" s="18" t="s">
        <v>1187</v>
      </c>
      <c r="F974" s="18" t="s">
        <v>1259</v>
      </c>
      <c r="G974" s="12" t="s">
        <v>1153</v>
      </c>
      <c r="H974" s="12" t="s">
        <v>1153</v>
      </c>
      <c r="I974" s="24"/>
      <c r="J974" s="24" t="s">
        <v>1156</v>
      </c>
      <c r="K974" s="77" t="str">
        <f>IF(ISERROR(VLOOKUP($B974&amp;" "&amp;$L974,Zoznamy!$AB$4:$AC$16,2,FALSE)),"",VLOOKUP($B974&amp;" "&amp;$L974,Zoznamy!$AB$4:$AC$16,2,FALSE))</f>
        <v/>
      </c>
      <c r="L974" s="24" t="str">
        <f>IF(ISERROR(VLOOKUP($J974,Zoznamy!$L$4:$M$7,2,FALSE)),"",VLOOKUP($J974,Zoznamy!$L$4:$M$7,2,FALSE))</f>
        <v/>
      </c>
      <c r="M974" s="24" t="str">
        <f t="shared" si="16"/>
        <v/>
      </c>
      <c r="N974" s="72" t="str">
        <f>IF(C974="nie",VLOOKUP(B974,Zoznamy!$R$4:$Z$17,9, FALSE),"Vlož hodnotu emisií")</f>
        <v>Vlož hodnotu emisií</v>
      </c>
      <c r="O974" s="123" t="str">
        <f>IF(ISERROR(VLOOKUP($E974,Zoznamy!$T$4:$Y$44,5,FALSE)),"",VLOOKUP($E974,Zoznamy!$T$4:$Y$44,5,FALSE))</f>
        <v/>
      </c>
      <c r="P974" s="32" t="str">
        <f>IF(ISERROR(VLOOKUP($E974,Zoznamy!$T$4:$Y$44,6,FALSE)),"",VLOOKUP($E974,Zoznamy!$T$4:$Y$44,6,FALSE))</f>
        <v/>
      </c>
    </row>
    <row r="975" spans="1:16" x14ac:dyDescent="0.25">
      <c r="A975" s="12"/>
      <c r="B975" s="18" t="s">
        <v>1119</v>
      </c>
      <c r="C975" s="32" t="s">
        <v>1185</v>
      </c>
      <c r="D975" s="14" t="str">
        <f>IF(ISERROR(VLOOKUP($B975,Zoznamy!$R$4:$S$16,2,FALSE)),"",VLOOKUP($B975,Zoznamy!$R$4:$S$16,2,FALSE))</f>
        <v/>
      </c>
      <c r="E975" s="18" t="s">
        <v>1187</v>
      </c>
      <c r="F975" s="18" t="s">
        <v>1259</v>
      </c>
      <c r="G975" s="12" t="s">
        <v>1153</v>
      </c>
      <c r="H975" s="12" t="s">
        <v>1153</v>
      </c>
      <c r="I975" s="24"/>
      <c r="J975" s="24" t="s">
        <v>1156</v>
      </c>
      <c r="K975" s="77" t="str">
        <f>IF(ISERROR(VLOOKUP($B975&amp;" "&amp;$L975,Zoznamy!$AB$4:$AC$16,2,FALSE)),"",VLOOKUP($B975&amp;" "&amp;$L975,Zoznamy!$AB$4:$AC$16,2,FALSE))</f>
        <v/>
      </c>
      <c r="L975" s="24" t="str">
        <f>IF(ISERROR(VLOOKUP($J975,Zoznamy!$L$4:$M$7,2,FALSE)),"",VLOOKUP($J975,Zoznamy!$L$4:$M$7,2,FALSE))</f>
        <v/>
      </c>
      <c r="M975" s="24" t="str">
        <f t="shared" si="16"/>
        <v/>
      </c>
      <c r="N975" s="72" t="str">
        <f>IF(C975="nie",VLOOKUP(B975,Zoznamy!$R$4:$Z$17,9, FALSE),"Vlož hodnotu emisií")</f>
        <v>Vlož hodnotu emisií</v>
      </c>
      <c r="O975" s="123" t="str">
        <f>IF(ISERROR(VLOOKUP($E975,Zoznamy!$T$4:$Y$44,5,FALSE)),"",VLOOKUP($E975,Zoznamy!$T$4:$Y$44,5,FALSE))</f>
        <v/>
      </c>
      <c r="P975" s="32" t="str">
        <f>IF(ISERROR(VLOOKUP($E975,Zoznamy!$T$4:$Y$44,6,FALSE)),"",VLOOKUP($E975,Zoznamy!$T$4:$Y$44,6,FALSE))</f>
        <v/>
      </c>
    </row>
    <row r="976" spans="1:16" x14ac:dyDescent="0.25">
      <c r="A976" s="12"/>
      <c r="B976" s="18" t="s">
        <v>1119</v>
      </c>
      <c r="C976" s="32" t="s">
        <v>1185</v>
      </c>
      <c r="D976" s="14" t="str">
        <f>IF(ISERROR(VLOOKUP($B976,Zoznamy!$R$4:$S$16,2,FALSE)),"",VLOOKUP($B976,Zoznamy!$R$4:$S$16,2,FALSE))</f>
        <v/>
      </c>
      <c r="E976" s="18" t="s">
        <v>1187</v>
      </c>
      <c r="F976" s="18" t="s">
        <v>1259</v>
      </c>
      <c r="G976" s="12" t="s">
        <v>1153</v>
      </c>
      <c r="H976" s="12" t="s">
        <v>1153</v>
      </c>
      <c r="I976" s="24"/>
      <c r="J976" s="24" t="s">
        <v>1156</v>
      </c>
      <c r="K976" s="77" t="str">
        <f>IF(ISERROR(VLOOKUP($B976&amp;" "&amp;$L976,Zoznamy!$AB$4:$AC$16,2,FALSE)),"",VLOOKUP($B976&amp;" "&amp;$L976,Zoznamy!$AB$4:$AC$16,2,FALSE))</f>
        <v/>
      </c>
      <c r="L976" s="24" t="str">
        <f>IF(ISERROR(VLOOKUP($J976,Zoznamy!$L$4:$M$7,2,FALSE)),"",VLOOKUP($J976,Zoznamy!$L$4:$M$7,2,FALSE))</f>
        <v/>
      </c>
      <c r="M976" s="24" t="str">
        <f t="shared" si="16"/>
        <v/>
      </c>
      <c r="N976" s="72" t="str">
        <f>IF(C976="nie",VLOOKUP(B976,Zoznamy!$R$4:$Z$17,9, FALSE),"Vlož hodnotu emisií")</f>
        <v>Vlož hodnotu emisií</v>
      </c>
      <c r="O976" s="123" t="str">
        <f>IF(ISERROR(VLOOKUP($E976,Zoznamy!$T$4:$Y$44,5,FALSE)),"",VLOOKUP($E976,Zoznamy!$T$4:$Y$44,5,FALSE))</f>
        <v/>
      </c>
      <c r="P976" s="32" t="str">
        <f>IF(ISERROR(VLOOKUP($E976,Zoznamy!$T$4:$Y$44,6,FALSE)),"",VLOOKUP($E976,Zoznamy!$T$4:$Y$44,6,FALSE))</f>
        <v/>
      </c>
    </row>
    <row r="977" spans="1:16" x14ac:dyDescent="0.25">
      <c r="A977" s="12"/>
      <c r="B977" s="18" t="s">
        <v>1119</v>
      </c>
      <c r="C977" s="32" t="s">
        <v>1185</v>
      </c>
      <c r="D977" s="14" t="str">
        <f>IF(ISERROR(VLOOKUP($B977,Zoznamy!$R$4:$S$16,2,FALSE)),"",VLOOKUP($B977,Zoznamy!$R$4:$S$16,2,FALSE))</f>
        <v/>
      </c>
      <c r="E977" s="18" t="s">
        <v>1187</v>
      </c>
      <c r="F977" s="18" t="s">
        <v>1259</v>
      </c>
      <c r="G977" s="12" t="s">
        <v>1153</v>
      </c>
      <c r="H977" s="12" t="s">
        <v>1153</v>
      </c>
      <c r="I977" s="24"/>
      <c r="J977" s="24" t="s">
        <v>1156</v>
      </c>
      <c r="K977" s="77" t="str">
        <f>IF(ISERROR(VLOOKUP($B977&amp;" "&amp;$L977,Zoznamy!$AB$4:$AC$16,2,FALSE)),"",VLOOKUP($B977&amp;" "&amp;$L977,Zoznamy!$AB$4:$AC$16,2,FALSE))</f>
        <v/>
      </c>
      <c r="L977" s="24" t="str">
        <f>IF(ISERROR(VLOOKUP($J977,Zoznamy!$L$4:$M$7,2,FALSE)),"",VLOOKUP($J977,Zoznamy!$L$4:$M$7,2,FALSE))</f>
        <v/>
      </c>
      <c r="M977" s="24" t="str">
        <f t="shared" si="16"/>
        <v/>
      </c>
      <c r="N977" s="72" t="str">
        <f>IF(C977="nie",VLOOKUP(B977,Zoznamy!$R$4:$Z$17,9, FALSE),"Vlož hodnotu emisií")</f>
        <v>Vlož hodnotu emisií</v>
      </c>
      <c r="O977" s="123" t="str">
        <f>IF(ISERROR(VLOOKUP($E977,Zoznamy!$T$4:$Y$44,5,FALSE)),"",VLOOKUP($E977,Zoznamy!$T$4:$Y$44,5,FALSE))</f>
        <v/>
      </c>
      <c r="P977" s="32" t="str">
        <f>IF(ISERROR(VLOOKUP($E977,Zoznamy!$T$4:$Y$44,6,FALSE)),"",VLOOKUP($E977,Zoznamy!$T$4:$Y$44,6,FALSE))</f>
        <v/>
      </c>
    </row>
    <row r="978" spans="1:16" x14ac:dyDescent="0.25">
      <c r="A978" s="12"/>
      <c r="B978" s="18" t="s">
        <v>1119</v>
      </c>
      <c r="C978" s="32" t="s">
        <v>1185</v>
      </c>
      <c r="D978" s="14" t="str">
        <f>IF(ISERROR(VLOOKUP($B978,Zoznamy!$R$4:$S$16,2,FALSE)),"",VLOOKUP($B978,Zoznamy!$R$4:$S$16,2,FALSE))</f>
        <v/>
      </c>
      <c r="E978" s="18" t="s">
        <v>1187</v>
      </c>
      <c r="F978" s="18" t="s">
        <v>1259</v>
      </c>
      <c r="G978" s="12" t="s">
        <v>1153</v>
      </c>
      <c r="H978" s="12" t="s">
        <v>1153</v>
      </c>
      <c r="I978" s="24"/>
      <c r="J978" s="24" t="s">
        <v>1156</v>
      </c>
      <c r="K978" s="77" t="str">
        <f>IF(ISERROR(VLOOKUP($B978&amp;" "&amp;$L978,Zoznamy!$AB$4:$AC$16,2,FALSE)),"",VLOOKUP($B978&amp;" "&amp;$L978,Zoznamy!$AB$4:$AC$16,2,FALSE))</f>
        <v/>
      </c>
      <c r="L978" s="24" t="str">
        <f>IF(ISERROR(VLOOKUP($J978,Zoznamy!$L$4:$M$7,2,FALSE)),"",VLOOKUP($J978,Zoznamy!$L$4:$M$7,2,FALSE))</f>
        <v/>
      </c>
      <c r="M978" s="24" t="str">
        <f t="shared" si="16"/>
        <v/>
      </c>
      <c r="N978" s="72" t="str">
        <f>IF(C978="nie",VLOOKUP(B978,Zoznamy!$R$4:$Z$17,9, FALSE),"Vlož hodnotu emisií")</f>
        <v>Vlož hodnotu emisií</v>
      </c>
      <c r="O978" s="123" t="str">
        <f>IF(ISERROR(VLOOKUP($E978,Zoznamy!$T$4:$Y$44,5,FALSE)),"",VLOOKUP($E978,Zoznamy!$T$4:$Y$44,5,FALSE))</f>
        <v/>
      </c>
      <c r="P978" s="32" t="str">
        <f>IF(ISERROR(VLOOKUP($E978,Zoznamy!$T$4:$Y$44,6,FALSE)),"",VLOOKUP($E978,Zoznamy!$T$4:$Y$44,6,FALSE))</f>
        <v/>
      </c>
    </row>
    <row r="979" spans="1:16" x14ac:dyDescent="0.25">
      <c r="A979" s="12"/>
      <c r="B979" s="18" t="s">
        <v>1119</v>
      </c>
      <c r="C979" s="32" t="s">
        <v>1185</v>
      </c>
      <c r="D979" s="14" t="str">
        <f>IF(ISERROR(VLOOKUP($B979,Zoznamy!$R$4:$S$16,2,FALSE)),"",VLOOKUP($B979,Zoznamy!$R$4:$S$16,2,FALSE))</f>
        <v/>
      </c>
      <c r="E979" s="18" t="s">
        <v>1187</v>
      </c>
      <c r="F979" s="18" t="s">
        <v>1259</v>
      </c>
      <c r="G979" s="12" t="s">
        <v>1153</v>
      </c>
      <c r="H979" s="12" t="s">
        <v>1153</v>
      </c>
      <c r="I979" s="24"/>
      <c r="J979" s="24" t="s">
        <v>1156</v>
      </c>
      <c r="K979" s="77" t="str">
        <f>IF(ISERROR(VLOOKUP($B979&amp;" "&amp;$L979,Zoznamy!$AB$4:$AC$16,2,FALSE)),"",VLOOKUP($B979&amp;" "&amp;$L979,Zoznamy!$AB$4:$AC$16,2,FALSE))</f>
        <v/>
      </c>
      <c r="L979" s="24" t="str">
        <f>IF(ISERROR(VLOOKUP($J979,Zoznamy!$L$4:$M$7,2,FALSE)),"",VLOOKUP($J979,Zoznamy!$L$4:$M$7,2,FALSE))</f>
        <v/>
      </c>
      <c r="M979" s="24" t="str">
        <f t="shared" si="16"/>
        <v/>
      </c>
      <c r="N979" s="72" t="str">
        <f>IF(C979="nie",VLOOKUP(B979,Zoznamy!$R$4:$Z$17,9, FALSE),"Vlož hodnotu emisií")</f>
        <v>Vlož hodnotu emisií</v>
      </c>
      <c r="O979" s="123" t="str">
        <f>IF(ISERROR(VLOOKUP($E979,Zoznamy!$T$4:$Y$44,5,FALSE)),"",VLOOKUP($E979,Zoznamy!$T$4:$Y$44,5,FALSE))</f>
        <v/>
      </c>
      <c r="P979" s="32" t="str">
        <f>IF(ISERROR(VLOOKUP($E979,Zoznamy!$T$4:$Y$44,6,FALSE)),"",VLOOKUP($E979,Zoznamy!$T$4:$Y$44,6,FALSE))</f>
        <v/>
      </c>
    </row>
    <row r="980" spans="1:16" x14ac:dyDescent="0.25">
      <c r="A980" s="12"/>
      <c r="B980" s="18" t="s">
        <v>1119</v>
      </c>
      <c r="C980" s="32" t="s">
        <v>1185</v>
      </c>
      <c r="D980" s="14" t="str">
        <f>IF(ISERROR(VLOOKUP($B980,Zoznamy!$R$4:$S$16,2,FALSE)),"",VLOOKUP($B980,Zoznamy!$R$4:$S$16,2,FALSE))</f>
        <v/>
      </c>
      <c r="E980" s="18" t="s">
        <v>1187</v>
      </c>
      <c r="F980" s="18" t="s">
        <v>1259</v>
      </c>
      <c r="G980" s="12" t="s">
        <v>1153</v>
      </c>
      <c r="H980" s="12" t="s">
        <v>1153</v>
      </c>
      <c r="I980" s="24"/>
      <c r="J980" s="24" t="s">
        <v>1156</v>
      </c>
      <c r="K980" s="77" t="str">
        <f>IF(ISERROR(VLOOKUP($B980&amp;" "&amp;$L980,Zoznamy!$AB$4:$AC$16,2,FALSE)),"",VLOOKUP($B980&amp;" "&amp;$L980,Zoznamy!$AB$4:$AC$16,2,FALSE))</f>
        <v/>
      </c>
      <c r="L980" s="24" t="str">
        <f>IF(ISERROR(VLOOKUP($J980,Zoznamy!$L$4:$M$7,2,FALSE)),"",VLOOKUP($J980,Zoznamy!$L$4:$M$7,2,FALSE))</f>
        <v/>
      </c>
      <c r="M980" s="24" t="str">
        <f t="shared" si="16"/>
        <v/>
      </c>
      <c r="N980" s="72" t="str">
        <f>IF(C980="nie",VLOOKUP(B980,Zoznamy!$R$4:$Z$17,9, FALSE),"Vlož hodnotu emisií")</f>
        <v>Vlož hodnotu emisií</v>
      </c>
      <c r="O980" s="123" t="str">
        <f>IF(ISERROR(VLOOKUP($E980,Zoznamy!$T$4:$Y$44,5,FALSE)),"",VLOOKUP($E980,Zoznamy!$T$4:$Y$44,5,FALSE))</f>
        <v/>
      </c>
      <c r="P980" s="32" t="str">
        <f>IF(ISERROR(VLOOKUP($E980,Zoznamy!$T$4:$Y$44,6,FALSE)),"",VLOOKUP($E980,Zoznamy!$T$4:$Y$44,6,FALSE))</f>
        <v/>
      </c>
    </row>
    <row r="981" spans="1:16" x14ac:dyDescent="0.25">
      <c r="A981" s="12"/>
      <c r="B981" s="18" t="s">
        <v>1119</v>
      </c>
      <c r="C981" s="32" t="s">
        <v>1185</v>
      </c>
      <c r="D981" s="14" t="str">
        <f>IF(ISERROR(VLOOKUP($B981,Zoznamy!$R$4:$S$16,2,FALSE)),"",VLOOKUP($B981,Zoznamy!$R$4:$S$16,2,FALSE))</f>
        <v/>
      </c>
      <c r="E981" s="18" t="s">
        <v>1187</v>
      </c>
      <c r="F981" s="18" t="s">
        <v>1259</v>
      </c>
      <c r="G981" s="12" t="s">
        <v>1153</v>
      </c>
      <c r="H981" s="12" t="s">
        <v>1153</v>
      </c>
      <c r="I981" s="24"/>
      <c r="J981" s="24" t="s">
        <v>1156</v>
      </c>
      <c r="K981" s="77" t="str">
        <f>IF(ISERROR(VLOOKUP($B981&amp;" "&amp;$L981,Zoznamy!$AB$4:$AC$16,2,FALSE)),"",VLOOKUP($B981&amp;" "&amp;$L981,Zoznamy!$AB$4:$AC$16,2,FALSE))</f>
        <v/>
      </c>
      <c r="L981" s="24" t="str">
        <f>IF(ISERROR(VLOOKUP($J981,Zoznamy!$L$4:$M$7,2,FALSE)),"",VLOOKUP($J981,Zoznamy!$L$4:$M$7,2,FALSE))</f>
        <v/>
      </c>
      <c r="M981" s="24" t="str">
        <f t="shared" si="16"/>
        <v/>
      </c>
      <c r="N981" s="72" t="str">
        <f>IF(C981="nie",VLOOKUP(B981,Zoznamy!$R$4:$Z$17,9, FALSE),"Vlož hodnotu emisií")</f>
        <v>Vlož hodnotu emisií</v>
      </c>
      <c r="O981" s="123" t="str">
        <f>IF(ISERROR(VLOOKUP($E981,Zoznamy!$T$4:$Y$44,5,FALSE)),"",VLOOKUP($E981,Zoznamy!$T$4:$Y$44,5,FALSE))</f>
        <v/>
      </c>
      <c r="P981" s="32" t="str">
        <f>IF(ISERROR(VLOOKUP($E981,Zoznamy!$T$4:$Y$44,6,FALSE)),"",VLOOKUP($E981,Zoznamy!$T$4:$Y$44,6,FALSE))</f>
        <v/>
      </c>
    </row>
    <row r="982" spans="1:16" x14ac:dyDescent="0.25">
      <c r="A982" s="12"/>
      <c r="B982" s="18" t="s">
        <v>1119</v>
      </c>
      <c r="C982" s="32" t="s">
        <v>1185</v>
      </c>
      <c r="D982" s="14" t="str">
        <f>IF(ISERROR(VLOOKUP($B982,Zoznamy!$R$4:$S$16,2,FALSE)),"",VLOOKUP($B982,Zoznamy!$R$4:$S$16,2,FALSE))</f>
        <v/>
      </c>
      <c r="E982" s="18" t="s">
        <v>1187</v>
      </c>
      <c r="F982" s="18" t="s">
        <v>1259</v>
      </c>
      <c r="G982" s="12" t="s">
        <v>1153</v>
      </c>
      <c r="H982" s="12" t="s">
        <v>1153</v>
      </c>
      <c r="I982" s="24"/>
      <c r="J982" s="24" t="s">
        <v>1156</v>
      </c>
      <c r="K982" s="77" t="str">
        <f>IF(ISERROR(VLOOKUP($B982&amp;" "&amp;$L982,Zoznamy!$AB$4:$AC$16,2,FALSE)),"",VLOOKUP($B982&amp;" "&amp;$L982,Zoznamy!$AB$4:$AC$16,2,FALSE))</f>
        <v/>
      </c>
      <c r="L982" s="24" t="str">
        <f>IF(ISERROR(VLOOKUP($J982,Zoznamy!$L$4:$M$7,2,FALSE)),"",VLOOKUP($J982,Zoznamy!$L$4:$M$7,2,FALSE))</f>
        <v/>
      </c>
      <c r="M982" s="24" t="str">
        <f t="shared" si="16"/>
        <v/>
      </c>
      <c r="N982" s="72" t="str">
        <f>IF(C982="nie",VLOOKUP(B982,Zoznamy!$R$4:$Z$17,9, FALSE),"Vlož hodnotu emisií")</f>
        <v>Vlož hodnotu emisií</v>
      </c>
      <c r="O982" s="123" t="str">
        <f>IF(ISERROR(VLOOKUP($E982,Zoznamy!$T$4:$Y$44,5,FALSE)),"",VLOOKUP($E982,Zoznamy!$T$4:$Y$44,5,FALSE))</f>
        <v/>
      </c>
      <c r="P982" s="32" t="str">
        <f>IF(ISERROR(VLOOKUP($E982,Zoznamy!$T$4:$Y$44,6,FALSE)),"",VLOOKUP($E982,Zoznamy!$T$4:$Y$44,6,FALSE))</f>
        <v/>
      </c>
    </row>
    <row r="983" spans="1:16" x14ac:dyDescent="0.25">
      <c r="A983" s="12"/>
      <c r="B983" s="18" t="s">
        <v>1119</v>
      </c>
      <c r="C983" s="32" t="s">
        <v>1185</v>
      </c>
      <c r="D983" s="14" t="str">
        <f>IF(ISERROR(VLOOKUP($B983,Zoznamy!$R$4:$S$16,2,FALSE)),"",VLOOKUP($B983,Zoznamy!$R$4:$S$16,2,FALSE))</f>
        <v/>
      </c>
      <c r="E983" s="18" t="s">
        <v>1187</v>
      </c>
      <c r="F983" s="18" t="s">
        <v>1259</v>
      </c>
      <c r="G983" s="12" t="s">
        <v>1153</v>
      </c>
      <c r="H983" s="12" t="s">
        <v>1153</v>
      </c>
      <c r="I983" s="24"/>
      <c r="J983" s="24" t="s">
        <v>1156</v>
      </c>
      <c r="K983" s="77" t="str">
        <f>IF(ISERROR(VLOOKUP($B983&amp;" "&amp;$L983,Zoznamy!$AB$4:$AC$16,2,FALSE)),"",VLOOKUP($B983&amp;" "&amp;$L983,Zoznamy!$AB$4:$AC$16,2,FALSE))</f>
        <v/>
      </c>
      <c r="L983" s="24" t="str">
        <f>IF(ISERROR(VLOOKUP($J983,Zoznamy!$L$4:$M$7,2,FALSE)),"",VLOOKUP($J983,Zoznamy!$L$4:$M$7,2,FALSE))</f>
        <v/>
      </c>
      <c r="M983" s="24" t="str">
        <f t="shared" si="16"/>
        <v/>
      </c>
      <c r="N983" s="72" t="str">
        <f>IF(C983="nie",VLOOKUP(B983,Zoznamy!$R$4:$Z$17,9, FALSE),"Vlož hodnotu emisií")</f>
        <v>Vlož hodnotu emisií</v>
      </c>
      <c r="O983" s="123" t="str">
        <f>IF(ISERROR(VLOOKUP($E983,Zoznamy!$T$4:$Y$44,5,FALSE)),"",VLOOKUP($E983,Zoznamy!$T$4:$Y$44,5,FALSE))</f>
        <v/>
      </c>
      <c r="P983" s="32" t="str">
        <f>IF(ISERROR(VLOOKUP($E983,Zoznamy!$T$4:$Y$44,6,FALSE)),"",VLOOKUP($E983,Zoznamy!$T$4:$Y$44,6,FALSE))</f>
        <v/>
      </c>
    </row>
    <row r="984" spans="1:16" x14ac:dyDescent="0.25">
      <c r="A984" s="12"/>
      <c r="B984" s="18" t="s">
        <v>1119</v>
      </c>
      <c r="C984" s="32" t="s">
        <v>1185</v>
      </c>
      <c r="D984" s="14" t="str">
        <f>IF(ISERROR(VLOOKUP($B984,Zoznamy!$R$4:$S$16,2,FALSE)),"",VLOOKUP($B984,Zoznamy!$R$4:$S$16,2,FALSE))</f>
        <v/>
      </c>
      <c r="E984" s="18" t="s">
        <v>1187</v>
      </c>
      <c r="F984" s="18" t="s">
        <v>1259</v>
      </c>
      <c r="G984" s="12" t="s">
        <v>1153</v>
      </c>
      <c r="H984" s="12" t="s">
        <v>1153</v>
      </c>
      <c r="I984" s="24"/>
      <c r="J984" s="24" t="s">
        <v>1156</v>
      </c>
      <c r="K984" s="77" t="str">
        <f>IF(ISERROR(VLOOKUP($B984&amp;" "&amp;$L984,Zoznamy!$AB$4:$AC$16,2,FALSE)),"",VLOOKUP($B984&amp;" "&amp;$L984,Zoznamy!$AB$4:$AC$16,2,FALSE))</f>
        <v/>
      </c>
      <c r="L984" s="24" t="str">
        <f>IF(ISERROR(VLOOKUP($J984,Zoznamy!$L$4:$M$7,2,FALSE)),"",VLOOKUP($J984,Zoznamy!$L$4:$M$7,2,FALSE))</f>
        <v/>
      </c>
      <c r="M984" s="24" t="str">
        <f t="shared" si="16"/>
        <v/>
      </c>
      <c r="N984" s="72" t="str">
        <f>IF(C984="nie",VLOOKUP(B984,Zoznamy!$R$4:$Z$17,9, FALSE),"Vlož hodnotu emisií")</f>
        <v>Vlož hodnotu emisií</v>
      </c>
      <c r="O984" s="123" t="str">
        <f>IF(ISERROR(VLOOKUP($E984,Zoznamy!$T$4:$Y$44,5,FALSE)),"",VLOOKUP($E984,Zoznamy!$T$4:$Y$44,5,FALSE))</f>
        <v/>
      </c>
      <c r="P984" s="32" t="str">
        <f>IF(ISERROR(VLOOKUP($E984,Zoznamy!$T$4:$Y$44,6,FALSE)),"",VLOOKUP($E984,Zoznamy!$T$4:$Y$44,6,FALSE))</f>
        <v/>
      </c>
    </row>
    <row r="985" spans="1:16" x14ac:dyDescent="0.25">
      <c r="A985" s="12"/>
      <c r="B985" s="18" t="s">
        <v>1119</v>
      </c>
      <c r="C985" s="32" t="s">
        <v>1185</v>
      </c>
      <c r="D985" s="14" t="str">
        <f>IF(ISERROR(VLOOKUP($B985,Zoznamy!$R$4:$S$16,2,FALSE)),"",VLOOKUP($B985,Zoznamy!$R$4:$S$16,2,FALSE))</f>
        <v/>
      </c>
      <c r="E985" s="18" t="s">
        <v>1187</v>
      </c>
      <c r="F985" s="18" t="s">
        <v>1259</v>
      </c>
      <c r="G985" s="12" t="s">
        <v>1153</v>
      </c>
      <c r="H985" s="12" t="s">
        <v>1153</v>
      </c>
      <c r="I985" s="24"/>
      <c r="J985" s="24" t="s">
        <v>1156</v>
      </c>
      <c r="K985" s="77" t="str">
        <f>IF(ISERROR(VLOOKUP($B985&amp;" "&amp;$L985,Zoznamy!$AB$4:$AC$16,2,FALSE)),"",VLOOKUP($B985&amp;" "&amp;$L985,Zoznamy!$AB$4:$AC$16,2,FALSE))</f>
        <v/>
      </c>
      <c r="L985" s="24" t="str">
        <f>IF(ISERROR(VLOOKUP($J985,Zoznamy!$L$4:$M$7,2,FALSE)),"",VLOOKUP($J985,Zoznamy!$L$4:$M$7,2,FALSE))</f>
        <v/>
      </c>
      <c r="M985" s="24" t="str">
        <f t="shared" si="16"/>
        <v/>
      </c>
      <c r="N985" s="72" t="str">
        <f>IF(C985="nie",VLOOKUP(B985,Zoznamy!$R$4:$Z$17,9, FALSE),"Vlož hodnotu emisií")</f>
        <v>Vlož hodnotu emisií</v>
      </c>
      <c r="O985" s="123" t="str">
        <f>IF(ISERROR(VLOOKUP($E985,Zoznamy!$T$4:$Y$44,5,FALSE)),"",VLOOKUP($E985,Zoznamy!$T$4:$Y$44,5,FALSE))</f>
        <v/>
      </c>
      <c r="P985" s="32" t="str">
        <f>IF(ISERROR(VLOOKUP($E985,Zoznamy!$T$4:$Y$44,6,FALSE)),"",VLOOKUP($E985,Zoznamy!$T$4:$Y$44,6,FALSE))</f>
        <v/>
      </c>
    </row>
    <row r="986" spans="1:16" x14ac:dyDescent="0.25">
      <c r="A986" s="12"/>
      <c r="B986" s="18" t="s">
        <v>1119</v>
      </c>
      <c r="C986" s="32" t="s">
        <v>1185</v>
      </c>
      <c r="D986" s="14" t="str">
        <f>IF(ISERROR(VLOOKUP($B986,Zoznamy!$R$4:$S$16,2,FALSE)),"",VLOOKUP($B986,Zoznamy!$R$4:$S$16,2,FALSE))</f>
        <v/>
      </c>
      <c r="E986" s="18" t="s">
        <v>1187</v>
      </c>
      <c r="F986" s="18" t="s">
        <v>1259</v>
      </c>
      <c r="G986" s="12" t="s">
        <v>1153</v>
      </c>
      <c r="H986" s="12" t="s">
        <v>1153</v>
      </c>
      <c r="I986" s="24"/>
      <c r="J986" s="24" t="s">
        <v>1156</v>
      </c>
      <c r="K986" s="77" t="str">
        <f>IF(ISERROR(VLOOKUP($B986&amp;" "&amp;$L986,Zoznamy!$AB$4:$AC$16,2,FALSE)),"",VLOOKUP($B986&amp;" "&amp;$L986,Zoznamy!$AB$4:$AC$16,2,FALSE))</f>
        <v/>
      </c>
      <c r="L986" s="24" t="str">
        <f>IF(ISERROR(VLOOKUP($J986,Zoznamy!$L$4:$M$7,2,FALSE)),"",VLOOKUP($J986,Zoznamy!$L$4:$M$7,2,FALSE))</f>
        <v/>
      </c>
      <c r="M986" s="24" t="str">
        <f t="shared" si="16"/>
        <v/>
      </c>
      <c r="N986" s="72" t="str">
        <f>IF(C986="nie",VLOOKUP(B986,Zoznamy!$R$4:$Z$17,9, FALSE),"Vlož hodnotu emisií")</f>
        <v>Vlož hodnotu emisií</v>
      </c>
      <c r="O986" s="123" t="str">
        <f>IF(ISERROR(VLOOKUP($E986,Zoznamy!$T$4:$Y$44,5,FALSE)),"",VLOOKUP($E986,Zoznamy!$T$4:$Y$44,5,FALSE))</f>
        <v/>
      </c>
      <c r="P986" s="32" t="str">
        <f>IF(ISERROR(VLOOKUP($E986,Zoznamy!$T$4:$Y$44,6,FALSE)),"",VLOOKUP($E986,Zoznamy!$T$4:$Y$44,6,FALSE))</f>
        <v/>
      </c>
    </row>
    <row r="987" spans="1:16" x14ac:dyDescent="0.25">
      <c r="A987" s="12"/>
      <c r="B987" s="18" t="s">
        <v>1119</v>
      </c>
      <c r="C987" s="32" t="s">
        <v>1185</v>
      </c>
      <c r="D987" s="14" t="str">
        <f>IF(ISERROR(VLOOKUP($B987,Zoznamy!$R$4:$S$16,2,FALSE)),"",VLOOKUP($B987,Zoznamy!$R$4:$S$16,2,FALSE))</f>
        <v/>
      </c>
      <c r="E987" s="18" t="s">
        <v>1187</v>
      </c>
      <c r="F987" s="18" t="s">
        <v>1259</v>
      </c>
      <c r="G987" s="12" t="s">
        <v>1153</v>
      </c>
      <c r="H987" s="12" t="s">
        <v>1153</v>
      </c>
      <c r="I987" s="24"/>
      <c r="J987" s="24" t="s">
        <v>1156</v>
      </c>
      <c r="K987" s="77" t="str">
        <f>IF(ISERROR(VLOOKUP($B987&amp;" "&amp;$L987,Zoznamy!$AB$4:$AC$16,2,FALSE)),"",VLOOKUP($B987&amp;" "&amp;$L987,Zoznamy!$AB$4:$AC$16,2,FALSE))</f>
        <v/>
      </c>
      <c r="L987" s="24" t="str">
        <f>IF(ISERROR(VLOOKUP($J987,Zoznamy!$L$4:$M$7,2,FALSE)),"",VLOOKUP($J987,Zoznamy!$L$4:$M$7,2,FALSE))</f>
        <v/>
      </c>
      <c r="M987" s="24" t="str">
        <f t="shared" si="16"/>
        <v/>
      </c>
      <c r="N987" s="72" t="str">
        <f>IF(C987="nie",VLOOKUP(B987,Zoznamy!$R$4:$Z$17,9, FALSE),"Vlož hodnotu emisií")</f>
        <v>Vlož hodnotu emisií</v>
      </c>
      <c r="O987" s="123" t="str">
        <f>IF(ISERROR(VLOOKUP($E987,Zoznamy!$T$4:$Y$44,5,FALSE)),"",VLOOKUP($E987,Zoznamy!$T$4:$Y$44,5,FALSE))</f>
        <v/>
      </c>
      <c r="P987" s="32" t="str">
        <f>IF(ISERROR(VLOOKUP($E987,Zoznamy!$T$4:$Y$44,6,FALSE)),"",VLOOKUP($E987,Zoznamy!$T$4:$Y$44,6,FALSE))</f>
        <v/>
      </c>
    </row>
    <row r="988" spans="1:16" x14ac:dyDescent="0.25">
      <c r="A988" s="12"/>
      <c r="B988" s="18" t="s">
        <v>1119</v>
      </c>
      <c r="C988" s="32" t="s">
        <v>1185</v>
      </c>
      <c r="D988" s="14" t="str">
        <f>IF(ISERROR(VLOOKUP($B988,Zoznamy!$R$4:$S$16,2,FALSE)),"",VLOOKUP($B988,Zoznamy!$R$4:$S$16,2,FALSE))</f>
        <v/>
      </c>
      <c r="E988" s="18" t="s">
        <v>1187</v>
      </c>
      <c r="F988" s="18" t="s">
        <v>1259</v>
      </c>
      <c r="G988" s="12" t="s">
        <v>1153</v>
      </c>
      <c r="H988" s="12" t="s">
        <v>1153</v>
      </c>
      <c r="I988" s="24"/>
      <c r="J988" s="24" t="s">
        <v>1156</v>
      </c>
      <c r="K988" s="77" t="str">
        <f>IF(ISERROR(VLOOKUP($B988&amp;" "&amp;$L988,Zoznamy!$AB$4:$AC$16,2,FALSE)),"",VLOOKUP($B988&amp;" "&amp;$L988,Zoznamy!$AB$4:$AC$16,2,FALSE))</f>
        <v/>
      </c>
      <c r="L988" s="24" t="str">
        <f>IF(ISERROR(VLOOKUP($J988,Zoznamy!$L$4:$M$7,2,FALSE)),"",VLOOKUP($J988,Zoznamy!$L$4:$M$7,2,FALSE))</f>
        <v/>
      </c>
      <c r="M988" s="24" t="str">
        <f t="shared" si="16"/>
        <v/>
      </c>
      <c r="N988" s="72" t="str">
        <f>IF(C988="nie",VLOOKUP(B988,Zoznamy!$R$4:$Z$17,9, FALSE),"Vlož hodnotu emisií")</f>
        <v>Vlož hodnotu emisií</v>
      </c>
      <c r="O988" s="123" t="str">
        <f>IF(ISERROR(VLOOKUP($E988,Zoznamy!$T$4:$Y$44,5,FALSE)),"",VLOOKUP($E988,Zoznamy!$T$4:$Y$44,5,FALSE))</f>
        <v/>
      </c>
      <c r="P988" s="32" t="str">
        <f>IF(ISERROR(VLOOKUP($E988,Zoznamy!$T$4:$Y$44,6,FALSE)),"",VLOOKUP($E988,Zoznamy!$T$4:$Y$44,6,FALSE))</f>
        <v/>
      </c>
    </row>
    <row r="989" spans="1:16" x14ac:dyDescent="0.25">
      <c r="A989" s="12"/>
      <c r="B989" s="18" t="s">
        <v>1119</v>
      </c>
      <c r="C989" s="32" t="s">
        <v>1185</v>
      </c>
      <c r="D989" s="14" t="str">
        <f>IF(ISERROR(VLOOKUP($B989,Zoznamy!$R$4:$S$16,2,FALSE)),"",VLOOKUP($B989,Zoznamy!$R$4:$S$16,2,FALSE))</f>
        <v/>
      </c>
      <c r="E989" s="18" t="s">
        <v>1187</v>
      </c>
      <c r="F989" s="18" t="s">
        <v>1259</v>
      </c>
      <c r="G989" s="12" t="s">
        <v>1153</v>
      </c>
      <c r="H989" s="12" t="s">
        <v>1153</v>
      </c>
      <c r="I989" s="24"/>
      <c r="J989" s="24" t="s">
        <v>1156</v>
      </c>
      <c r="K989" s="77" t="str">
        <f>IF(ISERROR(VLOOKUP($B989&amp;" "&amp;$L989,Zoznamy!$AB$4:$AC$16,2,FALSE)),"",VLOOKUP($B989&amp;" "&amp;$L989,Zoznamy!$AB$4:$AC$16,2,FALSE))</f>
        <v/>
      </c>
      <c r="L989" s="24" t="str">
        <f>IF(ISERROR(VLOOKUP($J989,Zoznamy!$L$4:$M$7,2,FALSE)),"",VLOOKUP($J989,Zoznamy!$L$4:$M$7,2,FALSE))</f>
        <v/>
      </c>
      <c r="M989" s="24" t="str">
        <f t="shared" si="16"/>
        <v/>
      </c>
      <c r="N989" s="72" t="str">
        <f>IF(C989="nie",VLOOKUP(B989,Zoznamy!$R$4:$Z$17,9, FALSE),"Vlož hodnotu emisií")</f>
        <v>Vlož hodnotu emisií</v>
      </c>
      <c r="O989" s="123" t="str">
        <f>IF(ISERROR(VLOOKUP($E989,Zoznamy!$T$4:$Y$44,5,FALSE)),"",VLOOKUP($E989,Zoznamy!$T$4:$Y$44,5,FALSE))</f>
        <v/>
      </c>
      <c r="P989" s="32" t="str">
        <f>IF(ISERROR(VLOOKUP($E989,Zoznamy!$T$4:$Y$44,6,FALSE)),"",VLOOKUP($E989,Zoznamy!$T$4:$Y$44,6,FALSE))</f>
        <v/>
      </c>
    </row>
    <row r="990" spans="1:16" x14ac:dyDescent="0.25">
      <c r="A990" s="12"/>
      <c r="B990" s="18" t="s">
        <v>1119</v>
      </c>
      <c r="C990" s="32" t="s">
        <v>1185</v>
      </c>
      <c r="D990" s="14" t="str">
        <f>IF(ISERROR(VLOOKUP($B990,Zoznamy!$R$4:$S$16,2,FALSE)),"",VLOOKUP($B990,Zoznamy!$R$4:$S$16,2,FALSE))</f>
        <v/>
      </c>
      <c r="E990" s="18" t="s">
        <v>1187</v>
      </c>
      <c r="F990" s="18" t="s">
        <v>1259</v>
      </c>
      <c r="G990" s="12" t="s">
        <v>1153</v>
      </c>
      <c r="H990" s="12" t="s">
        <v>1153</v>
      </c>
      <c r="I990" s="24"/>
      <c r="J990" s="24" t="s">
        <v>1156</v>
      </c>
      <c r="K990" s="77" t="str">
        <f>IF(ISERROR(VLOOKUP($B990&amp;" "&amp;$L990,Zoznamy!$AB$4:$AC$16,2,FALSE)),"",VLOOKUP($B990&amp;" "&amp;$L990,Zoznamy!$AB$4:$AC$16,2,FALSE))</f>
        <v/>
      </c>
      <c r="L990" s="24" t="str">
        <f>IF(ISERROR(VLOOKUP($J990,Zoznamy!$L$4:$M$7,2,FALSE)),"",VLOOKUP($J990,Zoznamy!$L$4:$M$7,2,FALSE))</f>
        <v/>
      </c>
      <c r="M990" s="24" t="str">
        <f t="shared" si="16"/>
        <v/>
      </c>
      <c r="N990" s="72" t="str">
        <f>IF(C990="nie",VLOOKUP(B990,Zoznamy!$R$4:$Z$17,9, FALSE),"Vlož hodnotu emisií")</f>
        <v>Vlož hodnotu emisií</v>
      </c>
      <c r="O990" s="123" t="str">
        <f>IF(ISERROR(VLOOKUP($E990,Zoznamy!$T$4:$Y$44,5,FALSE)),"",VLOOKUP($E990,Zoznamy!$T$4:$Y$44,5,FALSE))</f>
        <v/>
      </c>
      <c r="P990" s="32" t="str">
        <f>IF(ISERROR(VLOOKUP($E990,Zoznamy!$T$4:$Y$44,6,FALSE)),"",VLOOKUP($E990,Zoznamy!$T$4:$Y$44,6,FALSE))</f>
        <v/>
      </c>
    </row>
    <row r="991" spans="1:16" x14ac:dyDescent="0.25">
      <c r="A991" s="12"/>
      <c r="B991" s="18" t="s">
        <v>1119</v>
      </c>
      <c r="C991" s="32" t="s">
        <v>1185</v>
      </c>
      <c r="D991" s="14" t="str">
        <f>IF(ISERROR(VLOOKUP($B991,Zoznamy!$R$4:$S$16,2,FALSE)),"",VLOOKUP($B991,Zoznamy!$R$4:$S$16,2,FALSE))</f>
        <v/>
      </c>
      <c r="E991" s="18" t="s">
        <v>1187</v>
      </c>
      <c r="F991" s="18" t="s">
        <v>1259</v>
      </c>
      <c r="G991" s="12" t="s">
        <v>1153</v>
      </c>
      <c r="H991" s="12" t="s">
        <v>1153</v>
      </c>
      <c r="I991" s="24"/>
      <c r="J991" s="24" t="s">
        <v>1156</v>
      </c>
      <c r="K991" s="77" t="str">
        <f>IF(ISERROR(VLOOKUP($B991&amp;" "&amp;$L991,Zoznamy!$AB$4:$AC$16,2,FALSE)),"",VLOOKUP($B991&amp;" "&amp;$L991,Zoznamy!$AB$4:$AC$16,2,FALSE))</f>
        <v/>
      </c>
      <c r="L991" s="24" t="str">
        <f>IF(ISERROR(VLOOKUP($J991,Zoznamy!$L$4:$M$7,2,FALSE)),"",VLOOKUP($J991,Zoznamy!$L$4:$M$7,2,FALSE))</f>
        <v/>
      </c>
      <c r="M991" s="24" t="str">
        <f t="shared" si="16"/>
        <v/>
      </c>
      <c r="N991" s="72" t="str">
        <f>IF(C991="nie",VLOOKUP(B991,Zoznamy!$R$4:$Z$17,9, FALSE),"Vlož hodnotu emisií")</f>
        <v>Vlož hodnotu emisií</v>
      </c>
      <c r="O991" s="123" t="str">
        <f>IF(ISERROR(VLOOKUP($E991,Zoznamy!$T$4:$Y$44,5,FALSE)),"",VLOOKUP($E991,Zoznamy!$T$4:$Y$44,5,FALSE))</f>
        <v/>
      </c>
      <c r="P991" s="32" t="str">
        <f>IF(ISERROR(VLOOKUP($E991,Zoznamy!$T$4:$Y$44,6,FALSE)),"",VLOOKUP($E991,Zoznamy!$T$4:$Y$44,6,FALSE))</f>
        <v/>
      </c>
    </row>
    <row r="992" spans="1:16" x14ac:dyDescent="0.25">
      <c r="A992" s="12"/>
      <c r="B992" s="18" t="s">
        <v>1119</v>
      </c>
      <c r="C992" s="32" t="s">
        <v>1185</v>
      </c>
      <c r="D992" s="14" t="str">
        <f>IF(ISERROR(VLOOKUP($B992,Zoznamy!$R$4:$S$16,2,FALSE)),"",VLOOKUP($B992,Zoznamy!$R$4:$S$16,2,FALSE))</f>
        <v/>
      </c>
      <c r="E992" s="18" t="s">
        <v>1187</v>
      </c>
      <c r="F992" s="18" t="s">
        <v>1259</v>
      </c>
      <c r="G992" s="12" t="s">
        <v>1153</v>
      </c>
      <c r="H992" s="12" t="s">
        <v>1153</v>
      </c>
      <c r="I992" s="24"/>
      <c r="J992" s="24" t="s">
        <v>1156</v>
      </c>
      <c r="K992" s="77" t="str">
        <f>IF(ISERROR(VLOOKUP($B992&amp;" "&amp;$L992,Zoznamy!$AB$4:$AC$16,2,FALSE)),"",VLOOKUP($B992&amp;" "&amp;$L992,Zoznamy!$AB$4:$AC$16,2,FALSE))</f>
        <v/>
      </c>
      <c r="L992" s="24" t="str">
        <f>IF(ISERROR(VLOOKUP($J992,Zoznamy!$L$4:$M$7,2,FALSE)),"",VLOOKUP($J992,Zoznamy!$L$4:$M$7,2,FALSE))</f>
        <v/>
      </c>
      <c r="M992" s="24" t="str">
        <f t="shared" si="16"/>
        <v/>
      </c>
      <c r="N992" s="72" t="str">
        <f>IF(C992="nie",VLOOKUP(B992,Zoznamy!$R$4:$Z$17,9, FALSE),"Vlož hodnotu emisií")</f>
        <v>Vlož hodnotu emisií</v>
      </c>
      <c r="O992" s="123" t="str">
        <f>IF(ISERROR(VLOOKUP($E992,Zoznamy!$T$4:$Y$44,5,FALSE)),"",VLOOKUP($E992,Zoznamy!$T$4:$Y$44,5,FALSE))</f>
        <v/>
      </c>
      <c r="P992" s="32" t="str">
        <f>IF(ISERROR(VLOOKUP($E992,Zoznamy!$T$4:$Y$44,6,FALSE)),"",VLOOKUP($E992,Zoznamy!$T$4:$Y$44,6,FALSE))</f>
        <v/>
      </c>
    </row>
    <row r="993" spans="1:16" x14ac:dyDescent="0.25">
      <c r="A993" s="12"/>
      <c r="B993" s="18" t="s">
        <v>1119</v>
      </c>
      <c r="C993" s="32" t="s">
        <v>1185</v>
      </c>
      <c r="D993" s="14" t="str">
        <f>IF(ISERROR(VLOOKUP($B993,Zoznamy!$R$4:$S$16,2,FALSE)),"",VLOOKUP($B993,Zoznamy!$R$4:$S$16,2,FALSE))</f>
        <v/>
      </c>
      <c r="E993" s="18" t="s">
        <v>1187</v>
      </c>
      <c r="F993" s="18" t="s">
        <v>1259</v>
      </c>
      <c r="G993" s="12" t="s">
        <v>1153</v>
      </c>
      <c r="H993" s="12" t="s">
        <v>1153</v>
      </c>
      <c r="I993" s="24"/>
      <c r="J993" s="24" t="s">
        <v>1156</v>
      </c>
      <c r="K993" s="77" t="str">
        <f>IF(ISERROR(VLOOKUP($B993&amp;" "&amp;$L993,Zoznamy!$AB$4:$AC$16,2,FALSE)),"",VLOOKUP($B993&amp;" "&amp;$L993,Zoznamy!$AB$4:$AC$16,2,FALSE))</f>
        <v/>
      </c>
      <c r="L993" s="24" t="str">
        <f>IF(ISERROR(VLOOKUP($J993,Zoznamy!$L$4:$M$7,2,FALSE)),"",VLOOKUP($J993,Zoznamy!$L$4:$M$7,2,FALSE))</f>
        <v/>
      </c>
      <c r="M993" s="24" t="str">
        <f t="shared" si="16"/>
        <v/>
      </c>
      <c r="N993" s="72" t="str">
        <f>IF(C993="nie",VLOOKUP(B993,Zoznamy!$R$4:$Z$17,9, FALSE),"Vlož hodnotu emisií")</f>
        <v>Vlož hodnotu emisií</v>
      </c>
      <c r="O993" s="123" t="str">
        <f>IF(ISERROR(VLOOKUP($E993,Zoznamy!$T$4:$Y$44,5,FALSE)),"",VLOOKUP($E993,Zoznamy!$T$4:$Y$44,5,FALSE))</f>
        <v/>
      </c>
      <c r="P993" s="32" t="str">
        <f>IF(ISERROR(VLOOKUP($E993,Zoznamy!$T$4:$Y$44,6,FALSE)),"",VLOOKUP($E993,Zoznamy!$T$4:$Y$44,6,FALSE))</f>
        <v/>
      </c>
    </row>
    <row r="994" spans="1:16" x14ac:dyDescent="0.25">
      <c r="A994" s="12"/>
      <c r="B994" s="18" t="s">
        <v>1119</v>
      </c>
      <c r="C994" s="32" t="s">
        <v>1185</v>
      </c>
      <c r="D994" s="14" t="str">
        <f>IF(ISERROR(VLOOKUP($B994,Zoznamy!$R$4:$S$16,2,FALSE)),"",VLOOKUP($B994,Zoznamy!$R$4:$S$16,2,FALSE))</f>
        <v/>
      </c>
      <c r="E994" s="18" t="s">
        <v>1187</v>
      </c>
      <c r="F994" s="18" t="s">
        <v>1259</v>
      </c>
      <c r="G994" s="12" t="s">
        <v>1153</v>
      </c>
      <c r="H994" s="12" t="s">
        <v>1153</v>
      </c>
      <c r="I994" s="24"/>
      <c r="J994" s="24" t="s">
        <v>1156</v>
      </c>
      <c r="K994" s="77" t="str">
        <f>IF(ISERROR(VLOOKUP($B994&amp;" "&amp;$L994,Zoznamy!$AB$4:$AC$16,2,FALSE)),"",VLOOKUP($B994&amp;" "&amp;$L994,Zoznamy!$AB$4:$AC$16,2,FALSE))</f>
        <v/>
      </c>
      <c r="L994" s="24" t="str">
        <f>IF(ISERROR(VLOOKUP($J994,Zoznamy!$L$4:$M$7,2,FALSE)),"",VLOOKUP($J994,Zoznamy!$L$4:$M$7,2,FALSE))</f>
        <v/>
      </c>
      <c r="M994" s="24" t="str">
        <f t="shared" si="16"/>
        <v/>
      </c>
      <c r="N994" s="72" t="str">
        <f>IF(C994="nie",VLOOKUP(B994,Zoznamy!$R$4:$Z$17,9, FALSE),"Vlož hodnotu emisií")</f>
        <v>Vlož hodnotu emisií</v>
      </c>
      <c r="O994" s="123" t="str">
        <f>IF(ISERROR(VLOOKUP($E994,Zoznamy!$T$4:$Y$44,5,FALSE)),"",VLOOKUP($E994,Zoznamy!$T$4:$Y$44,5,FALSE))</f>
        <v/>
      </c>
      <c r="P994" s="32" t="str">
        <f>IF(ISERROR(VLOOKUP($E994,Zoznamy!$T$4:$Y$44,6,FALSE)),"",VLOOKUP($E994,Zoznamy!$T$4:$Y$44,6,FALSE))</f>
        <v/>
      </c>
    </row>
    <row r="995" spans="1:16" x14ac:dyDescent="0.25">
      <c r="A995" s="12"/>
      <c r="B995" s="18" t="s">
        <v>1119</v>
      </c>
      <c r="C995" s="32" t="s">
        <v>1185</v>
      </c>
      <c r="D995" s="14" t="str">
        <f>IF(ISERROR(VLOOKUP($B995,Zoznamy!$R$4:$S$16,2,FALSE)),"",VLOOKUP($B995,Zoznamy!$R$4:$S$16,2,FALSE))</f>
        <v/>
      </c>
      <c r="E995" s="18" t="s">
        <v>1187</v>
      </c>
      <c r="F995" s="18" t="s">
        <v>1259</v>
      </c>
      <c r="G995" s="12" t="s">
        <v>1153</v>
      </c>
      <c r="H995" s="12" t="s">
        <v>1153</v>
      </c>
      <c r="I995" s="24"/>
      <c r="J995" s="24" t="s">
        <v>1156</v>
      </c>
      <c r="K995" s="77" t="str">
        <f>IF(ISERROR(VLOOKUP($B995&amp;" "&amp;$L995,Zoznamy!$AB$4:$AC$16,2,FALSE)),"",VLOOKUP($B995&amp;" "&amp;$L995,Zoznamy!$AB$4:$AC$16,2,FALSE))</f>
        <v/>
      </c>
      <c r="L995" s="24" t="str">
        <f>IF(ISERROR(VLOOKUP($J995,Zoznamy!$L$4:$M$7,2,FALSE)),"",VLOOKUP($J995,Zoznamy!$L$4:$M$7,2,FALSE))</f>
        <v/>
      </c>
      <c r="M995" s="24" t="str">
        <f t="shared" si="16"/>
        <v/>
      </c>
      <c r="N995" s="72" t="str">
        <f>IF(C995="nie",VLOOKUP(B995,Zoznamy!$R$4:$Z$17,9, FALSE),"Vlož hodnotu emisií")</f>
        <v>Vlož hodnotu emisií</v>
      </c>
      <c r="O995" s="123" t="str">
        <f>IF(ISERROR(VLOOKUP($E995,Zoznamy!$T$4:$Y$44,5,FALSE)),"",VLOOKUP($E995,Zoznamy!$T$4:$Y$44,5,FALSE))</f>
        <v/>
      </c>
      <c r="P995" s="32" t="str">
        <f>IF(ISERROR(VLOOKUP($E995,Zoznamy!$T$4:$Y$44,6,FALSE)),"",VLOOKUP($E995,Zoznamy!$T$4:$Y$44,6,FALSE))</f>
        <v/>
      </c>
    </row>
    <row r="996" spans="1:16" x14ac:dyDescent="0.25">
      <c r="A996" s="12"/>
      <c r="B996" s="18" t="s">
        <v>1119</v>
      </c>
      <c r="C996" s="32" t="s">
        <v>1185</v>
      </c>
      <c r="D996" s="14" t="str">
        <f>IF(ISERROR(VLOOKUP($B996,Zoznamy!$R$4:$S$16,2,FALSE)),"",VLOOKUP($B996,Zoznamy!$R$4:$S$16,2,FALSE))</f>
        <v/>
      </c>
      <c r="E996" s="18" t="s">
        <v>1187</v>
      </c>
      <c r="F996" s="18" t="s">
        <v>1259</v>
      </c>
      <c r="G996" s="12" t="s">
        <v>1153</v>
      </c>
      <c r="H996" s="12" t="s">
        <v>1153</v>
      </c>
      <c r="I996" s="24"/>
      <c r="J996" s="24" t="s">
        <v>1156</v>
      </c>
      <c r="K996" s="77" t="str">
        <f>IF(ISERROR(VLOOKUP($B996&amp;" "&amp;$L996,Zoznamy!$AB$4:$AC$16,2,FALSE)),"",VLOOKUP($B996&amp;" "&amp;$L996,Zoznamy!$AB$4:$AC$16,2,FALSE))</f>
        <v/>
      </c>
      <c r="L996" s="24" t="str">
        <f>IF(ISERROR(VLOOKUP($J996,Zoznamy!$L$4:$M$7,2,FALSE)),"",VLOOKUP($J996,Zoznamy!$L$4:$M$7,2,FALSE))</f>
        <v/>
      </c>
      <c r="M996" s="24" t="str">
        <f t="shared" si="16"/>
        <v/>
      </c>
      <c r="N996" s="72" t="str">
        <f>IF(C996="nie",VLOOKUP(B996,Zoznamy!$R$4:$Z$17,9, FALSE),"Vlož hodnotu emisií")</f>
        <v>Vlož hodnotu emisií</v>
      </c>
      <c r="O996" s="123" t="str">
        <f>IF(ISERROR(VLOOKUP($E996,Zoznamy!$T$4:$Y$44,5,FALSE)),"",VLOOKUP($E996,Zoznamy!$T$4:$Y$44,5,FALSE))</f>
        <v/>
      </c>
      <c r="P996" s="32" t="str">
        <f>IF(ISERROR(VLOOKUP($E996,Zoznamy!$T$4:$Y$44,6,FALSE)),"",VLOOKUP($E996,Zoznamy!$T$4:$Y$44,6,FALSE))</f>
        <v/>
      </c>
    </row>
    <row r="997" spans="1:16" x14ac:dyDescent="0.25">
      <c r="A997" s="12"/>
      <c r="B997" s="18" t="s">
        <v>1119</v>
      </c>
      <c r="C997" s="32" t="s">
        <v>1185</v>
      </c>
      <c r="D997" s="14" t="str">
        <f>IF(ISERROR(VLOOKUP($B997,Zoznamy!$R$4:$S$16,2,FALSE)),"",VLOOKUP($B997,Zoznamy!$R$4:$S$16,2,FALSE))</f>
        <v/>
      </c>
      <c r="E997" s="18" t="s">
        <v>1187</v>
      </c>
      <c r="F997" s="18" t="s">
        <v>1259</v>
      </c>
      <c r="G997" s="12" t="s">
        <v>1153</v>
      </c>
      <c r="H997" s="12" t="s">
        <v>1153</v>
      </c>
      <c r="I997" s="24"/>
      <c r="J997" s="24" t="s">
        <v>1156</v>
      </c>
      <c r="K997" s="77" t="str">
        <f>IF(ISERROR(VLOOKUP($B997&amp;" "&amp;$L997,Zoznamy!$AB$4:$AC$16,2,FALSE)),"",VLOOKUP($B997&amp;" "&amp;$L997,Zoznamy!$AB$4:$AC$16,2,FALSE))</f>
        <v/>
      </c>
      <c r="L997" s="24" t="str">
        <f>IF(ISERROR(VLOOKUP($J997,Zoznamy!$L$4:$M$7,2,FALSE)),"",VLOOKUP($J997,Zoznamy!$L$4:$M$7,2,FALSE))</f>
        <v/>
      </c>
      <c r="M997" s="24" t="str">
        <f t="shared" si="16"/>
        <v/>
      </c>
      <c r="N997" s="72" t="str">
        <f>IF(C997="nie",VLOOKUP(B997,Zoznamy!$R$4:$Z$17,9, FALSE),"Vlož hodnotu emisií")</f>
        <v>Vlož hodnotu emisií</v>
      </c>
      <c r="O997" s="123" t="str">
        <f>IF(ISERROR(VLOOKUP($E997,Zoznamy!$T$4:$Y$44,5,FALSE)),"",VLOOKUP($E997,Zoznamy!$T$4:$Y$44,5,FALSE))</f>
        <v/>
      </c>
      <c r="P997" s="32" t="str">
        <f>IF(ISERROR(VLOOKUP($E997,Zoznamy!$T$4:$Y$44,6,FALSE)),"",VLOOKUP($E997,Zoznamy!$T$4:$Y$44,6,FALSE))</f>
        <v/>
      </c>
    </row>
    <row r="998" spans="1:16" x14ac:dyDescent="0.25">
      <c r="A998" s="12"/>
      <c r="B998" s="18" t="s">
        <v>1119</v>
      </c>
      <c r="C998" s="32" t="s">
        <v>1185</v>
      </c>
      <c r="D998" s="14" t="str">
        <f>IF(ISERROR(VLOOKUP($B998,Zoznamy!$R$4:$S$16,2,FALSE)),"",VLOOKUP($B998,Zoznamy!$R$4:$S$16,2,FALSE))</f>
        <v/>
      </c>
      <c r="E998" s="18" t="s">
        <v>1187</v>
      </c>
      <c r="F998" s="18" t="s">
        <v>1259</v>
      </c>
      <c r="G998" s="12" t="s">
        <v>1153</v>
      </c>
      <c r="H998" s="12" t="s">
        <v>1153</v>
      </c>
      <c r="I998" s="24"/>
      <c r="J998" s="24" t="s">
        <v>1156</v>
      </c>
      <c r="K998" s="77" t="str">
        <f>IF(ISERROR(VLOOKUP($B998&amp;" "&amp;$L998,Zoznamy!$AB$4:$AC$16,2,FALSE)),"",VLOOKUP($B998&amp;" "&amp;$L998,Zoznamy!$AB$4:$AC$16,2,FALSE))</f>
        <v/>
      </c>
      <c r="L998" s="24" t="str">
        <f>IF(ISERROR(VLOOKUP($J998,Zoznamy!$L$4:$M$7,2,FALSE)),"",VLOOKUP($J998,Zoznamy!$L$4:$M$7,2,FALSE))</f>
        <v/>
      </c>
      <c r="M998" s="24" t="str">
        <f t="shared" si="16"/>
        <v/>
      </c>
      <c r="N998" s="72" t="str">
        <f>IF(C998="nie",VLOOKUP(B998,Zoznamy!$R$4:$Z$17,9, FALSE),"Vlož hodnotu emisií")</f>
        <v>Vlož hodnotu emisií</v>
      </c>
      <c r="O998" s="123" t="str">
        <f>IF(ISERROR(VLOOKUP($E998,Zoznamy!$T$4:$Y$44,5,FALSE)),"",VLOOKUP($E998,Zoznamy!$T$4:$Y$44,5,FALSE))</f>
        <v/>
      </c>
      <c r="P998" s="32" t="str">
        <f>IF(ISERROR(VLOOKUP($E998,Zoznamy!$T$4:$Y$44,6,FALSE)),"",VLOOKUP($E998,Zoznamy!$T$4:$Y$44,6,FALSE))</f>
        <v/>
      </c>
    </row>
    <row r="999" spans="1:16" x14ac:dyDescent="0.25">
      <c r="A999" s="12"/>
      <c r="B999" s="18" t="s">
        <v>1119</v>
      </c>
      <c r="C999" s="32" t="s">
        <v>1185</v>
      </c>
      <c r="D999" s="14" t="str">
        <f>IF(ISERROR(VLOOKUP($B999,Zoznamy!$R$4:$S$16,2,FALSE)),"",VLOOKUP($B999,Zoznamy!$R$4:$S$16,2,FALSE))</f>
        <v/>
      </c>
      <c r="E999" s="18" t="s">
        <v>1187</v>
      </c>
      <c r="F999" s="18" t="s">
        <v>1259</v>
      </c>
      <c r="G999" s="12" t="s">
        <v>1153</v>
      </c>
      <c r="H999" s="12" t="s">
        <v>1153</v>
      </c>
      <c r="I999" s="24"/>
      <c r="J999" s="24" t="s">
        <v>1156</v>
      </c>
      <c r="K999" s="77" t="str">
        <f>IF(ISERROR(VLOOKUP($B999&amp;" "&amp;$L999,Zoznamy!$AB$4:$AC$16,2,FALSE)),"",VLOOKUP($B999&amp;" "&amp;$L999,Zoznamy!$AB$4:$AC$16,2,FALSE))</f>
        <v/>
      </c>
      <c r="L999" s="24" t="str">
        <f>IF(ISERROR(VLOOKUP($J999,Zoznamy!$L$4:$M$7,2,FALSE)),"",VLOOKUP($J999,Zoznamy!$L$4:$M$7,2,FALSE))</f>
        <v/>
      </c>
      <c r="M999" s="24" t="str">
        <f t="shared" si="16"/>
        <v/>
      </c>
      <c r="N999" s="72" t="str">
        <f>IF(C999="nie",VLOOKUP(B999,Zoznamy!$R$4:$Z$17,9, FALSE),"Vlož hodnotu emisií")</f>
        <v>Vlož hodnotu emisií</v>
      </c>
      <c r="O999" s="123" t="str">
        <f>IF(ISERROR(VLOOKUP($E999,Zoznamy!$T$4:$Y$44,5,FALSE)),"",VLOOKUP($E999,Zoznamy!$T$4:$Y$44,5,FALSE))</f>
        <v/>
      </c>
      <c r="P999" s="32" t="str">
        <f>IF(ISERROR(VLOOKUP($E999,Zoznamy!$T$4:$Y$44,6,FALSE)),"",VLOOKUP($E999,Zoznamy!$T$4:$Y$44,6,FALSE))</f>
        <v/>
      </c>
    </row>
    <row r="1000" spans="1:16" x14ac:dyDescent="0.25">
      <c r="A1000" s="12"/>
      <c r="B1000" s="18" t="s">
        <v>1119</v>
      </c>
      <c r="C1000" s="32" t="s">
        <v>1185</v>
      </c>
      <c r="D1000" s="14" t="str">
        <f>IF(ISERROR(VLOOKUP($B1000,Zoznamy!$R$4:$S$16,2,FALSE)),"",VLOOKUP($B1000,Zoznamy!$R$4:$S$16,2,FALSE))</f>
        <v/>
      </c>
      <c r="E1000" s="18" t="s">
        <v>1187</v>
      </c>
      <c r="F1000" s="18" t="s">
        <v>1259</v>
      </c>
      <c r="G1000" s="12" t="s">
        <v>1153</v>
      </c>
      <c r="H1000" s="12" t="s">
        <v>1153</v>
      </c>
      <c r="I1000" s="24"/>
      <c r="J1000" s="24" t="s">
        <v>1156</v>
      </c>
      <c r="K1000" s="77" t="str">
        <f>IF(ISERROR(VLOOKUP($B1000&amp;" "&amp;$L1000,Zoznamy!$AB$4:$AC$16,2,FALSE)),"",VLOOKUP($B1000&amp;" "&amp;$L1000,Zoznamy!$AB$4:$AC$16,2,FALSE))</f>
        <v/>
      </c>
      <c r="L1000" s="24" t="str">
        <f>IF(ISERROR(VLOOKUP($J1000,Zoznamy!$L$4:$M$7,2,FALSE)),"",VLOOKUP($J1000,Zoznamy!$L$4:$M$7,2,FALSE))</f>
        <v/>
      </c>
      <c r="M1000" s="24" t="str">
        <f t="shared" si="16"/>
        <v/>
      </c>
      <c r="N1000" s="72" t="str">
        <f>IF(C1000="nie",VLOOKUP(B1000,Zoznamy!$R$4:$Z$17,9, FALSE),"Vlož hodnotu emisií")</f>
        <v>Vlož hodnotu emisií</v>
      </c>
      <c r="O1000" s="123" t="str">
        <f>IF(ISERROR(VLOOKUP($E1000,Zoznamy!$T$4:$Y$44,5,FALSE)),"",VLOOKUP($E1000,Zoznamy!$T$4:$Y$44,5,FALSE))</f>
        <v/>
      </c>
      <c r="P1000" s="32" t="str">
        <f>IF(ISERROR(VLOOKUP($E1000,Zoznamy!$T$4:$Y$44,6,FALSE)),"",VLOOKUP($E1000,Zoznamy!$T$4:$Y$44,6,FALSE))</f>
        <v/>
      </c>
    </row>
    <row r="1001" spans="1:16" x14ac:dyDescent="0.25">
      <c r="A1001" s="12"/>
      <c r="B1001" s="18" t="s">
        <v>1119</v>
      </c>
      <c r="C1001" s="32" t="s">
        <v>1185</v>
      </c>
      <c r="D1001" s="14" t="str">
        <f>IF(ISERROR(VLOOKUP($B1001,Zoznamy!$R$4:$S$16,2,FALSE)),"",VLOOKUP($B1001,Zoznamy!$R$4:$S$16,2,FALSE))</f>
        <v/>
      </c>
      <c r="E1001" s="18" t="s">
        <v>1187</v>
      </c>
      <c r="F1001" s="18" t="s">
        <v>1259</v>
      </c>
      <c r="G1001" s="12" t="s">
        <v>1153</v>
      </c>
      <c r="H1001" s="12" t="s">
        <v>1153</v>
      </c>
      <c r="I1001" s="24"/>
      <c r="J1001" s="24" t="s">
        <v>1156</v>
      </c>
      <c r="K1001" s="77" t="str">
        <f>IF(ISERROR(VLOOKUP($B1001&amp;" "&amp;$L1001,Zoznamy!$AB$4:$AC$16,2,FALSE)),"",VLOOKUP($B1001&amp;" "&amp;$L1001,Zoznamy!$AB$4:$AC$16,2,FALSE))</f>
        <v/>
      </c>
      <c r="L1001" s="24" t="str">
        <f>IF(ISERROR(VLOOKUP($J1001,Zoznamy!$L$4:$M$7,2,FALSE)),"",VLOOKUP($J1001,Zoznamy!$L$4:$M$7,2,FALSE))</f>
        <v/>
      </c>
      <c r="M1001" s="24" t="str">
        <f t="shared" si="16"/>
        <v/>
      </c>
      <c r="N1001" s="72" t="str">
        <f>IF(C1001="nie",VLOOKUP(B1001,Zoznamy!$R$4:$Z$17,9, FALSE),"Vlož hodnotu emisií")</f>
        <v>Vlož hodnotu emisií</v>
      </c>
      <c r="O1001" s="123" t="str">
        <f>IF(ISERROR(VLOOKUP($E1001,Zoznamy!$T$4:$Y$44,5,FALSE)),"",VLOOKUP($E1001,Zoznamy!$T$4:$Y$44,5,FALSE))</f>
        <v/>
      </c>
      <c r="P1001" s="32" t="str">
        <f>IF(ISERROR(VLOOKUP($E1001,Zoznamy!$T$4:$Y$44,6,FALSE)),"",VLOOKUP($E1001,Zoznamy!$T$4:$Y$44,6,FALSE))</f>
        <v/>
      </c>
    </row>
  </sheetData>
  <dataConsolidate/>
  <mergeCells count="1">
    <mergeCell ref="A3:E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7">
        <x14:dataValidation type="list" allowBlank="1" showInputMessage="1">
          <x14:formula1>
            <xm:f>Zoznamy!$R$3:$R$16</xm:f>
          </x14:formula1>
          <xm:sqref>B8:B1001</xm:sqref>
        </x14:dataValidation>
        <x14:dataValidation type="list" allowBlank="1" showInputMessage="1">
          <x14:formula1>
            <xm:f>Zoznamy!$U$3:$U$35</xm:f>
          </x14:formula1>
          <xm:sqref>F8:F1001</xm:sqref>
        </x14:dataValidation>
        <x14:dataValidation type="list" allowBlank="1" showInputMessage="1">
          <x14:formula1>
            <xm:f>Zoznamy!$T$3:$T$44</xm:f>
          </x14:formula1>
          <xm:sqref>E8:E1001</xm:sqref>
        </x14:dataValidation>
        <x14:dataValidation type="list" allowBlank="1" showInputMessage="1">
          <x14:formula1>
            <xm:f>Zoznamy!$P$2:$P$195</xm:f>
          </x14:formula1>
          <xm:sqref>H8:H1001</xm:sqref>
        </x14:dataValidation>
        <x14:dataValidation type="list" allowBlank="1" showInputMessage="1">
          <x14:formula1>
            <xm:f>Zoznamy!$L$3:$L$7</xm:f>
          </x14:formula1>
          <xm:sqref>J8:J1001</xm:sqref>
        </x14:dataValidation>
        <x14:dataValidation type="list" allowBlank="1" showInputMessage="1" showErrorMessage="1">
          <x14:formula1>
            <xm:f>Zoznamy!$Q$4:$Q$5</xm:f>
          </x14:formula1>
          <xm:sqref>C8:C1001</xm:sqref>
        </x14:dataValidation>
        <x14:dataValidation type="list" allowBlank="1" showInputMessage="1" showErrorMessage="1">
          <x14:formula1>
            <xm:f>Zoznamy!$P$2:$P$195</xm:f>
          </x14:formula1>
          <xm:sqref>G8:G1001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E32"/>
  <sheetViews>
    <sheetView workbookViewId="0">
      <selection activeCell="C5" sqref="C5"/>
    </sheetView>
  </sheetViews>
  <sheetFormatPr defaultRowHeight="15" x14ac:dyDescent="0.25"/>
  <cols>
    <col min="1" max="1" width="41.7109375" customWidth="1"/>
    <col min="2" max="2" width="40.140625" customWidth="1"/>
    <col min="3" max="3" width="30.42578125" customWidth="1"/>
    <col min="4" max="4" width="20.28515625" customWidth="1"/>
    <col min="5" max="5" width="24.85546875" customWidth="1"/>
    <col min="6" max="6" width="12.7109375" customWidth="1"/>
  </cols>
  <sheetData>
    <row r="2" spans="1:5" ht="21" x14ac:dyDescent="0.35">
      <c r="A2" s="22" t="s">
        <v>1143</v>
      </c>
    </row>
    <row r="3" spans="1:5" x14ac:dyDescent="0.25">
      <c r="A3" s="15"/>
      <c r="B3" s="15"/>
      <c r="C3" s="15"/>
      <c r="D3" s="15"/>
      <c r="E3" s="15"/>
    </row>
    <row r="4" spans="1:5" ht="64.5" customHeight="1" x14ac:dyDescent="0.25">
      <c r="A4" s="92" t="s">
        <v>1310</v>
      </c>
      <c r="B4" s="92" t="s">
        <v>1146</v>
      </c>
      <c r="C4" s="13" t="s">
        <v>1321</v>
      </c>
    </row>
    <row r="5" spans="1:5" ht="51.75" customHeight="1" x14ac:dyDescent="0.25">
      <c r="A5" s="62" t="s">
        <v>1077</v>
      </c>
      <c r="B5" s="62" t="s">
        <v>1144</v>
      </c>
      <c r="C5" s="62" t="s">
        <v>1145</v>
      </c>
    </row>
    <row r="6" spans="1:5" x14ac:dyDescent="0.25">
      <c r="A6" s="12">
        <v>1</v>
      </c>
      <c r="B6" s="24"/>
      <c r="C6" s="24"/>
    </row>
    <row r="7" spans="1:5" x14ac:dyDescent="0.25">
      <c r="A7" s="12">
        <v>2</v>
      </c>
      <c r="B7" s="24"/>
      <c r="C7" s="24"/>
    </row>
    <row r="8" spans="1:5" x14ac:dyDescent="0.25">
      <c r="A8" s="12">
        <v>3</v>
      </c>
      <c r="B8" s="24"/>
      <c r="C8" s="24"/>
    </row>
    <row r="9" spans="1:5" x14ac:dyDescent="0.25">
      <c r="A9" s="12"/>
      <c r="B9" s="24"/>
      <c r="C9" s="24"/>
    </row>
    <row r="10" spans="1:5" x14ac:dyDescent="0.25">
      <c r="A10" s="12"/>
      <c r="B10" s="24"/>
      <c r="C10" s="24"/>
    </row>
    <row r="11" spans="1:5" x14ac:dyDescent="0.25">
      <c r="A11" s="12"/>
      <c r="B11" s="24"/>
      <c r="C11" s="24"/>
    </row>
    <row r="12" spans="1:5" x14ac:dyDescent="0.25">
      <c r="A12" s="12"/>
      <c r="B12" s="24"/>
      <c r="C12" s="24"/>
    </row>
    <row r="13" spans="1:5" x14ac:dyDescent="0.25">
      <c r="A13" s="12"/>
      <c r="B13" s="24"/>
      <c r="C13" s="24"/>
    </row>
    <row r="14" spans="1:5" x14ac:dyDescent="0.25">
      <c r="A14" s="12"/>
      <c r="B14" s="24"/>
      <c r="C14" s="24"/>
    </row>
    <row r="15" spans="1:5" x14ac:dyDescent="0.25">
      <c r="A15" s="12"/>
      <c r="B15" s="24"/>
      <c r="C15" s="24"/>
    </row>
    <row r="16" spans="1:5" x14ac:dyDescent="0.25">
      <c r="A16" s="12"/>
      <c r="B16" s="24"/>
      <c r="C16" s="24"/>
    </row>
    <row r="17" spans="1:5" x14ac:dyDescent="0.25">
      <c r="A17" s="12"/>
      <c r="B17" s="24"/>
      <c r="C17" s="24"/>
    </row>
    <row r="18" spans="1:5" x14ac:dyDescent="0.25">
      <c r="A18" s="12"/>
      <c r="B18" s="24"/>
      <c r="C18" s="24"/>
    </row>
    <row r="19" spans="1:5" x14ac:dyDescent="0.25">
      <c r="A19" s="12"/>
      <c r="B19" s="24"/>
      <c r="C19" s="24"/>
    </row>
    <row r="20" spans="1:5" x14ac:dyDescent="0.25">
      <c r="A20" s="12"/>
      <c r="B20" s="24"/>
      <c r="C20" s="24"/>
    </row>
    <row r="21" spans="1:5" x14ac:dyDescent="0.25">
      <c r="A21" s="12"/>
      <c r="B21" s="24"/>
      <c r="C21" s="24"/>
    </row>
    <row r="22" spans="1:5" x14ac:dyDescent="0.25">
      <c r="A22" s="12"/>
      <c r="B22" s="24"/>
      <c r="C22" s="24"/>
    </row>
    <row r="23" spans="1:5" x14ac:dyDescent="0.25">
      <c r="A23" s="12"/>
      <c r="B23" s="24"/>
      <c r="C23" s="24"/>
    </row>
    <row r="24" spans="1:5" x14ac:dyDescent="0.25">
      <c r="A24" s="12"/>
      <c r="B24" s="24"/>
      <c r="C24" s="24"/>
    </row>
    <row r="25" spans="1:5" x14ac:dyDescent="0.25">
      <c r="A25" s="12"/>
      <c r="B25" s="24"/>
      <c r="C25" s="24"/>
    </row>
    <row r="26" spans="1:5" x14ac:dyDescent="0.25">
      <c r="A26" s="12"/>
      <c r="B26" s="24"/>
      <c r="C26" s="24"/>
    </row>
    <row r="27" spans="1:5" x14ac:dyDescent="0.25">
      <c r="A27" s="12"/>
      <c r="B27" s="24"/>
      <c r="C27" s="24"/>
    </row>
    <row r="28" spans="1:5" x14ac:dyDescent="0.25">
      <c r="A28" s="12"/>
      <c r="B28" s="24"/>
      <c r="C28" s="24"/>
    </row>
    <row r="29" spans="1:5" x14ac:dyDescent="0.25">
      <c r="A29" s="12"/>
      <c r="B29" s="24"/>
      <c r="C29" s="24"/>
    </row>
    <row r="30" spans="1:5" x14ac:dyDescent="0.25">
      <c r="A30" s="15"/>
      <c r="B30" s="15"/>
      <c r="C30" s="15"/>
      <c r="D30" s="15"/>
      <c r="E30" s="15"/>
    </row>
    <row r="31" spans="1:5" x14ac:dyDescent="0.25">
      <c r="A31" s="15"/>
      <c r="B31" s="15"/>
      <c r="C31" s="15"/>
      <c r="D31" s="15"/>
      <c r="E31" s="15"/>
    </row>
    <row r="32" spans="1:5" x14ac:dyDescent="0.25">
      <c r="A32" s="15"/>
      <c r="B32" s="15"/>
      <c r="C32" s="15"/>
      <c r="D32" s="15"/>
      <c r="E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U21"/>
  <sheetViews>
    <sheetView tabSelected="1" workbookViewId="0">
      <selection activeCell="A2" sqref="A2"/>
    </sheetView>
  </sheetViews>
  <sheetFormatPr defaultRowHeight="15" x14ac:dyDescent="0.25"/>
  <cols>
    <col min="1" max="4" width="25.5703125" customWidth="1"/>
    <col min="5" max="5" width="21.140625" bestFit="1" customWidth="1"/>
    <col min="6" max="6" width="15.7109375" customWidth="1"/>
    <col min="7" max="7" width="17.42578125" customWidth="1"/>
    <col min="8" max="9" width="16.85546875" customWidth="1"/>
    <col min="10" max="10" width="20.7109375" customWidth="1"/>
    <col min="11" max="11" width="24" customWidth="1"/>
    <col min="12" max="12" width="18.28515625" customWidth="1"/>
    <col min="13" max="19" width="19.7109375" customWidth="1"/>
  </cols>
  <sheetData>
    <row r="1" spans="1:21" ht="23.25" x14ac:dyDescent="0.35">
      <c r="A1" s="22" t="s">
        <v>1338</v>
      </c>
      <c r="B1" s="22"/>
    </row>
    <row r="2" spans="1:21" x14ac:dyDescent="0.25">
      <c r="A2" s="11" t="s">
        <v>1060</v>
      </c>
      <c r="B2" s="11"/>
      <c r="C2" s="11"/>
      <c r="D2" s="11"/>
      <c r="E2" s="42"/>
      <c r="J2" s="4"/>
      <c r="K2" s="4"/>
    </row>
    <row r="3" spans="1:21" s="71" customFormat="1" ht="55.5" customHeight="1" x14ac:dyDescent="0.25">
      <c r="H3" s="138" t="s">
        <v>1337</v>
      </c>
      <c r="I3" s="139"/>
      <c r="J3" s="98"/>
      <c r="K3" s="99"/>
      <c r="L3" s="140" t="s">
        <v>1336</v>
      </c>
      <c r="M3" s="141"/>
      <c r="N3" s="141"/>
      <c r="O3" s="141"/>
      <c r="P3" s="141"/>
      <c r="Q3" s="141"/>
      <c r="R3" s="141"/>
      <c r="S3" s="142"/>
    </row>
    <row r="4" spans="1:21" s="42" customFormat="1" ht="109.5" x14ac:dyDescent="0.35">
      <c r="A4" s="43" t="s">
        <v>1322</v>
      </c>
      <c r="B4" s="43" t="s">
        <v>1147</v>
      </c>
      <c r="C4" s="43" t="s">
        <v>1325</v>
      </c>
      <c r="D4" s="43" t="s">
        <v>1324</v>
      </c>
      <c r="E4" s="43" t="s">
        <v>1148</v>
      </c>
      <c r="F4" s="43" t="s">
        <v>1149</v>
      </c>
      <c r="G4" s="44" t="s">
        <v>1323</v>
      </c>
      <c r="H4" s="43" t="s">
        <v>1150</v>
      </c>
      <c r="I4" s="43" t="s">
        <v>1151</v>
      </c>
      <c r="J4" s="45" t="s">
        <v>1327</v>
      </c>
      <c r="K4" s="45" t="s">
        <v>1326</v>
      </c>
      <c r="L4" s="46" t="s">
        <v>1328</v>
      </c>
      <c r="M4" s="46" t="s">
        <v>1329</v>
      </c>
      <c r="N4" s="46" t="s">
        <v>1330</v>
      </c>
      <c r="O4" s="46" t="s">
        <v>1331</v>
      </c>
      <c r="P4" s="46" t="s">
        <v>1332</v>
      </c>
      <c r="Q4" s="46" t="s">
        <v>1333</v>
      </c>
      <c r="R4" s="46" t="s">
        <v>1334</v>
      </c>
      <c r="S4" s="46" t="s">
        <v>1335</v>
      </c>
      <c r="T4" s="7"/>
      <c r="U4" s="7"/>
    </row>
    <row r="5" spans="1:21" s="42" customFormat="1" x14ac:dyDescent="0.25">
      <c r="A5" s="47"/>
      <c r="B5" s="47"/>
      <c r="C5" s="47"/>
      <c r="D5" s="47"/>
      <c r="E5" s="48"/>
      <c r="F5" s="47"/>
      <c r="G5" s="47"/>
      <c r="H5" s="47"/>
      <c r="I5" s="47"/>
      <c r="J5" s="47"/>
      <c r="K5" s="47"/>
      <c r="L5" s="47"/>
      <c r="M5" s="47"/>
      <c r="N5" s="47"/>
      <c r="O5" s="47"/>
      <c r="P5" s="47"/>
      <c r="Q5" s="47"/>
      <c r="R5" s="47"/>
      <c r="S5" s="47"/>
    </row>
    <row r="6" spans="1:21" s="42" customFormat="1" x14ac:dyDescent="0.25">
      <c r="A6" s="47"/>
      <c r="B6" s="47"/>
      <c r="C6" s="47"/>
      <c r="D6" s="47"/>
      <c r="E6" s="48"/>
      <c r="F6" s="47"/>
      <c r="G6" s="47"/>
      <c r="H6" s="47"/>
      <c r="I6" s="47"/>
      <c r="J6" s="47"/>
      <c r="K6" s="47"/>
      <c r="L6" s="47"/>
      <c r="M6" s="47"/>
      <c r="N6" s="47"/>
      <c r="O6" s="47"/>
      <c r="P6" s="47"/>
      <c r="Q6" s="47"/>
      <c r="R6" s="47"/>
      <c r="S6" s="47"/>
    </row>
    <row r="7" spans="1:21" s="42" customFormat="1" x14ac:dyDescent="0.25">
      <c r="A7" s="47"/>
      <c r="B7" s="47"/>
      <c r="C7" s="47"/>
      <c r="D7" s="47"/>
      <c r="E7" s="47"/>
      <c r="F7" s="47"/>
      <c r="G7" s="47"/>
      <c r="H7" s="47"/>
      <c r="I7" s="47"/>
      <c r="J7" s="47"/>
      <c r="K7" s="47"/>
      <c r="L7" s="47"/>
      <c r="M7" s="47"/>
      <c r="N7" s="47"/>
      <c r="O7" s="47"/>
      <c r="P7" s="47"/>
      <c r="Q7" s="47"/>
      <c r="R7" s="47"/>
      <c r="S7" s="47"/>
    </row>
    <row r="8" spans="1:21" s="42" customFormat="1" x14ac:dyDescent="0.25">
      <c r="A8" s="47"/>
      <c r="B8" s="47"/>
      <c r="C8" s="47"/>
      <c r="D8" s="47"/>
      <c r="E8" s="47"/>
      <c r="F8" s="47"/>
      <c r="G8" s="47"/>
      <c r="H8" s="47"/>
      <c r="I8" s="47"/>
      <c r="J8" s="47"/>
      <c r="K8" s="47"/>
      <c r="L8" s="47"/>
      <c r="M8" s="47"/>
      <c r="N8" s="47"/>
      <c r="O8" s="47"/>
      <c r="P8" s="47"/>
      <c r="Q8" s="47"/>
      <c r="R8" s="47"/>
      <c r="S8" s="47"/>
    </row>
    <row r="9" spans="1:21" s="42" customFormat="1" x14ac:dyDescent="0.25">
      <c r="A9" s="47"/>
      <c r="B9" s="47"/>
      <c r="C9" s="47"/>
      <c r="D9" s="47"/>
      <c r="E9" s="47"/>
      <c r="F9" s="47"/>
      <c r="G9" s="47"/>
      <c r="H9" s="47"/>
      <c r="I9" s="47"/>
      <c r="J9" s="47"/>
      <c r="K9" s="47"/>
      <c r="L9" s="47"/>
      <c r="M9" s="47"/>
      <c r="N9" s="47"/>
      <c r="O9" s="47"/>
      <c r="P9" s="47"/>
      <c r="Q9" s="47"/>
      <c r="R9" s="47"/>
      <c r="S9" s="47"/>
    </row>
    <row r="10" spans="1:21" s="42" customFormat="1" x14ac:dyDescent="0.25">
      <c r="A10" s="47"/>
      <c r="B10" s="47"/>
      <c r="C10" s="47"/>
      <c r="D10" s="47"/>
      <c r="E10" s="47"/>
      <c r="F10" s="47"/>
      <c r="G10" s="47"/>
      <c r="H10" s="47"/>
      <c r="I10" s="47"/>
      <c r="J10" s="47"/>
      <c r="K10" s="47"/>
      <c r="L10" s="47"/>
      <c r="M10" s="47"/>
      <c r="N10" s="47"/>
      <c r="O10" s="47"/>
      <c r="P10" s="47"/>
      <c r="Q10" s="47"/>
      <c r="R10" s="47"/>
      <c r="S10" s="47"/>
    </row>
    <row r="11" spans="1:21" s="42" customFormat="1" x14ac:dyDescent="0.25">
      <c r="A11" s="47"/>
      <c r="B11" s="47"/>
      <c r="C11" s="47"/>
      <c r="D11" s="47"/>
      <c r="E11" s="47"/>
      <c r="F11" s="47"/>
      <c r="G11" s="47"/>
      <c r="H11" s="47"/>
      <c r="I11" s="47"/>
      <c r="J11" s="47"/>
      <c r="K11" s="47"/>
      <c r="L11" s="47"/>
      <c r="M11" s="47"/>
      <c r="N11" s="47"/>
      <c r="O11" s="47"/>
      <c r="P11" s="47"/>
      <c r="Q11" s="47"/>
      <c r="R11" s="47"/>
      <c r="S11" s="47"/>
    </row>
    <row r="12" spans="1:21" s="42" customFormat="1" x14ac:dyDescent="0.25">
      <c r="A12" s="47"/>
      <c r="B12" s="47"/>
      <c r="C12" s="47"/>
      <c r="D12" s="47"/>
      <c r="E12" s="47"/>
      <c r="F12" s="47"/>
      <c r="G12" s="47"/>
      <c r="H12" s="47"/>
      <c r="I12" s="47"/>
      <c r="J12" s="47"/>
      <c r="K12" s="47"/>
      <c r="L12" s="47"/>
      <c r="M12" s="47"/>
      <c r="N12" s="47"/>
      <c r="O12" s="47"/>
      <c r="P12" s="47"/>
      <c r="Q12" s="47"/>
      <c r="R12" s="47"/>
      <c r="S12" s="47"/>
    </row>
    <row r="13" spans="1:21" s="42" customFormat="1" x14ac:dyDescent="0.25">
      <c r="A13" s="47"/>
      <c r="B13" s="47"/>
      <c r="C13" s="47"/>
      <c r="D13" s="47"/>
      <c r="E13" s="47"/>
      <c r="F13" s="47"/>
      <c r="G13" s="47"/>
      <c r="H13" s="47"/>
      <c r="I13" s="47"/>
      <c r="J13" s="47"/>
      <c r="K13" s="47"/>
      <c r="L13" s="47"/>
      <c r="M13" s="47"/>
      <c r="N13" s="47"/>
      <c r="O13" s="47"/>
      <c r="P13" s="47"/>
      <c r="Q13" s="47"/>
      <c r="R13" s="47"/>
      <c r="S13" s="47"/>
    </row>
    <row r="14" spans="1:21" s="42" customFormat="1" x14ac:dyDescent="0.25">
      <c r="A14" s="47"/>
      <c r="B14" s="47"/>
      <c r="C14" s="47"/>
      <c r="D14" s="47"/>
      <c r="E14" s="47"/>
      <c r="F14" s="47"/>
      <c r="G14" s="47"/>
      <c r="H14" s="47"/>
      <c r="I14" s="47"/>
      <c r="J14" s="47"/>
      <c r="K14" s="47"/>
      <c r="L14" s="47"/>
      <c r="M14" s="47"/>
      <c r="N14" s="47"/>
      <c r="O14" s="47"/>
      <c r="P14" s="47"/>
      <c r="Q14" s="47"/>
      <c r="R14" s="47"/>
      <c r="S14" s="47"/>
    </row>
    <row r="15" spans="1:21" s="42" customFormat="1" x14ac:dyDescent="0.25">
      <c r="A15" s="47"/>
      <c r="B15" s="47"/>
      <c r="C15" s="47"/>
      <c r="D15" s="47"/>
      <c r="E15" s="47"/>
      <c r="F15" s="47"/>
      <c r="G15" s="47"/>
      <c r="H15" s="47"/>
      <c r="I15" s="47"/>
      <c r="J15" s="47"/>
      <c r="K15" s="47"/>
      <c r="L15" s="47"/>
      <c r="M15" s="47"/>
      <c r="N15" s="47"/>
      <c r="O15" s="47"/>
      <c r="P15" s="47"/>
      <c r="Q15" s="47"/>
      <c r="R15" s="47"/>
      <c r="S15" s="47"/>
    </row>
    <row r="16" spans="1:21" s="42" customFormat="1" x14ac:dyDescent="0.25">
      <c r="A16" s="47"/>
      <c r="B16" s="47"/>
      <c r="C16" s="47"/>
      <c r="D16" s="47"/>
      <c r="E16" s="47"/>
      <c r="F16" s="47"/>
      <c r="G16" s="47"/>
      <c r="H16" s="47"/>
      <c r="I16" s="47"/>
      <c r="J16" s="47"/>
      <c r="K16" s="47"/>
      <c r="L16" s="47"/>
      <c r="M16" s="47"/>
      <c r="N16" s="47"/>
      <c r="O16" s="47"/>
      <c r="P16" s="47"/>
      <c r="Q16" s="47"/>
      <c r="R16" s="47"/>
      <c r="S16" s="47"/>
    </row>
    <row r="17" spans="1:19" s="42" customFormat="1" x14ac:dyDescent="0.25">
      <c r="A17" s="47"/>
      <c r="B17" s="47"/>
      <c r="C17" s="47"/>
      <c r="D17" s="47"/>
      <c r="E17" s="47"/>
      <c r="F17" s="47"/>
      <c r="G17" s="47"/>
      <c r="H17" s="47"/>
      <c r="I17" s="47"/>
      <c r="J17" s="47"/>
      <c r="K17" s="47"/>
      <c r="L17" s="47"/>
      <c r="M17" s="47"/>
      <c r="N17" s="47"/>
      <c r="O17" s="47"/>
      <c r="P17" s="47"/>
      <c r="Q17" s="47"/>
      <c r="R17" s="47"/>
      <c r="S17" s="47"/>
    </row>
    <row r="18" spans="1:19" s="42" customFormat="1" x14ac:dyDescent="0.25">
      <c r="A18" s="47"/>
      <c r="B18" s="47"/>
      <c r="C18" s="47"/>
      <c r="D18" s="47"/>
      <c r="E18" s="47"/>
      <c r="F18" s="47"/>
      <c r="G18" s="47"/>
      <c r="H18" s="47"/>
      <c r="I18" s="47"/>
      <c r="J18" s="47"/>
      <c r="K18" s="47"/>
      <c r="L18" s="47"/>
      <c r="M18" s="47"/>
      <c r="N18" s="47"/>
      <c r="O18" s="47"/>
      <c r="P18" s="47"/>
      <c r="Q18" s="47"/>
      <c r="R18" s="47"/>
      <c r="S18" s="47"/>
    </row>
    <row r="19" spans="1:19" s="42" customFormat="1" x14ac:dyDescent="0.25">
      <c r="A19" s="47"/>
      <c r="B19" s="47"/>
      <c r="C19" s="47"/>
      <c r="D19" s="47"/>
      <c r="E19" s="47"/>
      <c r="F19" s="47"/>
      <c r="G19" s="47"/>
      <c r="H19" s="47"/>
      <c r="I19" s="47"/>
      <c r="J19" s="47"/>
      <c r="K19" s="47"/>
      <c r="L19" s="47"/>
      <c r="M19" s="47"/>
      <c r="N19" s="47"/>
      <c r="O19" s="47"/>
      <c r="P19" s="47"/>
      <c r="Q19" s="47"/>
      <c r="R19" s="47"/>
      <c r="S19" s="47"/>
    </row>
    <row r="20" spans="1:19" x14ac:dyDescent="0.25">
      <c r="A20" s="49"/>
      <c r="B20" s="49"/>
      <c r="C20" s="49"/>
      <c r="D20" s="49"/>
      <c r="E20" s="49"/>
      <c r="F20" s="49"/>
      <c r="G20" s="49"/>
      <c r="H20" s="49"/>
      <c r="I20" s="49"/>
      <c r="J20" s="49"/>
      <c r="K20" s="49"/>
      <c r="L20" s="49"/>
      <c r="M20" s="49"/>
      <c r="N20" s="49"/>
      <c r="O20" s="49"/>
      <c r="P20" s="49"/>
      <c r="Q20" s="49"/>
      <c r="R20" s="49"/>
      <c r="S20" s="49"/>
    </row>
    <row r="21" spans="1:19" x14ac:dyDescent="0.25">
      <c r="A21" s="49"/>
      <c r="B21" s="49"/>
      <c r="C21" s="49"/>
      <c r="D21" s="49"/>
      <c r="E21" s="49"/>
      <c r="F21" s="49"/>
      <c r="G21" s="49"/>
      <c r="H21" s="49"/>
      <c r="I21" s="49"/>
      <c r="J21" s="49"/>
      <c r="K21" s="49"/>
      <c r="L21" s="49"/>
      <c r="M21" s="49"/>
      <c r="N21" s="49"/>
      <c r="O21" s="49"/>
      <c r="P21" s="49"/>
      <c r="Q21" s="49"/>
      <c r="R21" s="49"/>
      <c r="S21" s="49"/>
    </row>
  </sheetData>
  <mergeCells count="2">
    <mergeCell ref="H3:I3"/>
    <mergeCell ref="L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6"/>
  <sheetViews>
    <sheetView topLeftCell="A88" workbookViewId="0">
      <selection activeCell="B114" sqref="B114"/>
    </sheetView>
  </sheetViews>
  <sheetFormatPr defaultRowHeight="15" x14ac:dyDescent="0.25"/>
  <cols>
    <col min="2" max="2" width="55.7109375" customWidth="1"/>
    <col min="3" max="3" width="53.85546875" style="6" customWidth="1"/>
  </cols>
  <sheetData>
    <row r="2" spans="2:5" x14ac:dyDescent="0.25">
      <c r="B2" s="143" t="s">
        <v>1193</v>
      </c>
      <c r="C2" s="143"/>
    </row>
    <row r="3" spans="2:5" x14ac:dyDescent="0.25">
      <c r="B3" s="143"/>
      <c r="C3" s="143"/>
    </row>
    <row r="4" spans="2:5" ht="18.75" x14ac:dyDescent="0.25">
      <c r="B4" s="103"/>
      <c r="C4" s="103"/>
    </row>
    <row r="5" spans="2:5" ht="15.75" thickBot="1" x14ac:dyDescent="0.3">
      <c r="B5" s="110" t="s">
        <v>1123</v>
      </c>
      <c r="C5" s="110" t="s">
        <v>1188</v>
      </c>
    </row>
    <row r="6" spans="2:5" ht="15.75" thickTop="1" x14ac:dyDescent="0.25">
      <c r="B6" s="108" t="s">
        <v>1189</v>
      </c>
      <c r="C6" s="109" t="s">
        <v>1157</v>
      </c>
      <c r="E6" s="53"/>
    </row>
    <row r="7" spans="2:5" x14ac:dyDescent="0.25">
      <c r="B7" s="106" t="s">
        <v>1190</v>
      </c>
      <c r="C7" s="107" t="s">
        <v>41</v>
      </c>
      <c r="E7" s="53"/>
    </row>
    <row r="8" spans="2:5" x14ac:dyDescent="0.25">
      <c r="B8" s="106" t="s">
        <v>1191</v>
      </c>
      <c r="C8" s="107" t="s">
        <v>40</v>
      </c>
      <c r="E8" s="53"/>
    </row>
    <row r="9" spans="2:5" x14ac:dyDescent="0.25">
      <c r="B9" s="106" t="s">
        <v>1192</v>
      </c>
      <c r="C9" s="107" t="s">
        <v>46</v>
      </c>
      <c r="E9" s="53"/>
    </row>
    <row r="10" spans="2:5" x14ac:dyDescent="0.25">
      <c r="B10" s="106" t="s">
        <v>1194</v>
      </c>
      <c r="C10" s="107" t="s">
        <v>50</v>
      </c>
      <c r="E10" s="53"/>
    </row>
    <row r="11" spans="2:5" x14ac:dyDescent="0.25">
      <c r="B11" s="106" t="s">
        <v>1195</v>
      </c>
      <c r="C11" s="107" t="s">
        <v>58</v>
      </c>
      <c r="E11" s="53"/>
    </row>
    <row r="12" spans="2:5" x14ac:dyDescent="0.25">
      <c r="B12" s="106" t="s">
        <v>1196</v>
      </c>
      <c r="C12" s="107" t="s">
        <v>44</v>
      </c>
      <c r="E12" s="53"/>
    </row>
    <row r="13" spans="2:5" x14ac:dyDescent="0.25">
      <c r="B13" s="106" t="s">
        <v>1197</v>
      </c>
      <c r="C13" s="107" t="s">
        <v>42</v>
      </c>
      <c r="E13" s="53"/>
    </row>
    <row r="14" spans="2:5" ht="30" x14ac:dyDescent="0.25">
      <c r="B14" s="107" t="s">
        <v>1198</v>
      </c>
      <c r="C14" s="107" t="s">
        <v>55</v>
      </c>
      <c r="E14" s="53"/>
    </row>
    <row r="15" spans="2:5" x14ac:dyDescent="0.25">
      <c r="B15" s="106" t="s">
        <v>1199</v>
      </c>
      <c r="C15" s="107" t="s">
        <v>43</v>
      </c>
      <c r="E15" s="53"/>
    </row>
    <row r="16" spans="2:5" x14ac:dyDescent="0.25">
      <c r="B16" s="106" t="s">
        <v>1200</v>
      </c>
      <c r="C16" s="107" t="s">
        <v>60</v>
      </c>
      <c r="E16" s="53"/>
    </row>
    <row r="17" spans="2:5" x14ac:dyDescent="0.25">
      <c r="B17" s="106" t="s">
        <v>1275</v>
      </c>
      <c r="C17" s="107" t="s">
        <v>54</v>
      </c>
      <c r="E17" s="53"/>
    </row>
    <row r="18" spans="2:5" x14ac:dyDescent="0.25">
      <c r="B18" s="106" t="s">
        <v>1201</v>
      </c>
      <c r="C18" s="107" t="s">
        <v>757</v>
      </c>
      <c r="E18" s="53"/>
    </row>
    <row r="19" spans="2:5" x14ac:dyDescent="0.25">
      <c r="B19" s="106" t="s">
        <v>1202</v>
      </c>
      <c r="C19" s="107" t="s">
        <v>49</v>
      </c>
      <c r="E19" s="53"/>
    </row>
    <row r="20" spans="2:5" x14ac:dyDescent="0.25">
      <c r="B20" s="106" t="s">
        <v>1203</v>
      </c>
      <c r="C20" s="107" t="s">
        <v>760</v>
      </c>
      <c r="E20" s="53"/>
    </row>
    <row r="21" spans="2:5" x14ac:dyDescent="0.25">
      <c r="B21" s="106" t="s">
        <v>1204</v>
      </c>
      <c r="C21" s="107" t="s">
        <v>51</v>
      </c>
      <c r="E21" s="53"/>
    </row>
    <row r="22" spans="2:5" x14ac:dyDescent="0.25">
      <c r="B22" s="106" t="s">
        <v>1205</v>
      </c>
      <c r="C22" s="107" t="s">
        <v>53</v>
      </c>
      <c r="E22" s="53"/>
    </row>
    <row r="23" spans="2:5" x14ac:dyDescent="0.25">
      <c r="B23" s="106" t="s">
        <v>1206</v>
      </c>
      <c r="C23" s="107" t="s">
        <v>52</v>
      </c>
      <c r="E23" s="53"/>
    </row>
    <row r="24" spans="2:5" x14ac:dyDescent="0.25">
      <c r="B24" s="106" t="s">
        <v>1207</v>
      </c>
      <c r="C24" s="107" t="s">
        <v>31</v>
      </c>
      <c r="E24" s="53"/>
    </row>
    <row r="25" spans="2:5" x14ac:dyDescent="0.25">
      <c r="B25" s="106" t="s">
        <v>1208</v>
      </c>
      <c r="C25" s="107" t="s">
        <v>56</v>
      </c>
      <c r="E25" s="53"/>
    </row>
    <row r="26" spans="2:5" x14ac:dyDescent="0.25">
      <c r="B26" s="106" t="s">
        <v>1209</v>
      </c>
      <c r="C26" s="107" t="s">
        <v>47</v>
      </c>
      <c r="E26" s="53"/>
    </row>
    <row r="27" spans="2:5" x14ac:dyDescent="0.25">
      <c r="B27" s="106" t="s">
        <v>1210</v>
      </c>
      <c r="C27" s="107" t="s">
        <v>29</v>
      </c>
      <c r="E27" s="53"/>
    </row>
    <row r="28" spans="2:5" x14ac:dyDescent="0.25">
      <c r="B28" s="106" t="s">
        <v>1211</v>
      </c>
      <c r="C28" s="107" t="s">
        <v>61</v>
      </c>
      <c r="E28" s="53"/>
    </row>
    <row r="29" spans="2:5" x14ac:dyDescent="0.25">
      <c r="B29" s="106" t="s">
        <v>1212</v>
      </c>
      <c r="C29" s="107" t="s">
        <v>32</v>
      </c>
      <c r="E29" s="53"/>
    </row>
    <row r="30" spans="2:5" x14ac:dyDescent="0.25">
      <c r="B30" s="106" t="s">
        <v>1272</v>
      </c>
      <c r="C30" s="107" t="s">
        <v>57</v>
      </c>
      <c r="E30" s="53"/>
    </row>
    <row r="31" spans="2:5" x14ac:dyDescent="0.25">
      <c r="B31" s="106" t="s">
        <v>1228</v>
      </c>
      <c r="C31" s="107" t="s">
        <v>59</v>
      </c>
      <c r="E31" s="53"/>
    </row>
    <row r="32" spans="2:5" x14ac:dyDescent="0.25">
      <c r="B32" s="106" t="s">
        <v>1213</v>
      </c>
      <c r="C32" s="107" t="s">
        <v>45</v>
      </c>
      <c r="E32" s="53"/>
    </row>
    <row r="33" spans="2:5" x14ac:dyDescent="0.25">
      <c r="B33" s="106" t="s">
        <v>1214</v>
      </c>
      <c r="C33" s="107" t="s">
        <v>37</v>
      </c>
      <c r="E33" s="53"/>
    </row>
    <row r="34" spans="2:5" x14ac:dyDescent="0.25">
      <c r="B34" s="106" t="s">
        <v>1215</v>
      </c>
      <c r="C34" s="107" t="s">
        <v>36</v>
      </c>
      <c r="E34" s="53"/>
    </row>
    <row r="35" spans="2:5" x14ac:dyDescent="0.25">
      <c r="B35" s="106" t="s">
        <v>1216</v>
      </c>
      <c r="C35" s="107" t="s">
        <v>30</v>
      </c>
      <c r="E35" s="53"/>
    </row>
    <row r="36" spans="2:5" x14ac:dyDescent="0.25">
      <c r="B36" s="106" t="s">
        <v>1217</v>
      </c>
      <c r="C36" s="107" t="s">
        <v>48</v>
      </c>
      <c r="E36" s="53"/>
    </row>
    <row r="37" spans="2:5" x14ac:dyDescent="0.25">
      <c r="B37" s="106" t="s">
        <v>1218</v>
      </c>
      <c r="C37" s="107" t="s">
        <v>62</v>
      </c>
      <c r="E37" s="53"/>
    </row>
    <row r="38" spans="2:5" x14ac:dyDescent="0.25">
      <c r="B38" s="106" t="s">
        <v>1219</v>
      </c>
      <c r="C38" s="107" t="s">
        <v>39</v>
      </c>
      <c r="E38" s="53"/>
    </row>
    <row r="39" spans="2:5" x14ac:dyDescent="0.25">
      <c r="B39" s="106" t="s">
        <v>1220</v>
      </c>
      <c r="C39" s="107" t="s">
        <v>63</v>
      </c>
      <c r="E39" s="53"/>
    </row>
    <row r="40" spans="2:5" x14ac:dyDescent="0.25">
      <c r="B40" s="106" t="s">
        <v>1221</v>
      </c>
      <c r="C40" s="107" t="s">
        <v>758</v>
      </c>
      <c r="E40" s="53"/>
    </row>
    <row r="41" spans="2:5" x14ac:dyDescent="0.25">
      <c r="B41" s="106" t="s">
        <v>1222</v>
      </c>
      <c r="C41" s="107" t="s">
        <v>759</v>
      </c>
      <c r="E41" s="53"/>
    </row>
    <row r="42" spans="2:5" x14ac:dyDescent="0.25">
      <c r="B42" s="106" t="s">
        <v>1223</v>
      </c>
      <c r="C42" s="107" t="s">
        <v>34</v>
      </c>
      <c r="E42" s="53"/>
    </row>
    <row r="43" spans="2:5" x14ac:dyDescent="0.25">
      <c r="B43" s="106" t="s">
        <v>1224</v>
      </c>
      <c r="C43" s="107" t="s">
        <v>1043</v>
      </c>
      <c r="E43" s="53"/>
    </row>
    <row r="44" spans="2:5" x14ac:dyDescent="0.25">
      <c r="B44" s="106" t="s">
        <v>1225</v>
      </c>
      <c r="C44" s="107" t="s">
        <v>35</v>
      </c>
      <c r="E44" s="53"/>
    </row>
    <row r="45" spans="2:5" x14ac:dyDescent="0.25">
      <c r="B45" s="106" t="s">
        <v>1226</v>
      </c>
      <c r="C45" s="107" t="s">
        <v>33</v>
      </c>
      <c r="E45" s="53"/>
    </row>
    <row r="46" spans="2:5" x14ac:dyDescent="0.25">
      <c r="B46" s="106" t="s">
        <v>1227</v>
      </c>
      <c r="C46" s="107" t="s">
        <v>38</v>
      </c>
      <c r="E46" s="53"/>
    </row>
    <row r="47" spans="2:5" x14ac:dyDescent="0.25">
      <c r="B47" s="53"/>
      <c r="C47" s="102"/>
      <c r="E47" s="53"/>
    </row>
    <row r="48" spans="2:5" x14ac:dyDescent="0.25">
      <c r="B48" s="53"/>
      <c r="C48" s="102"/>
      <c r="E48" s="53"/>
    </row>
    <row r="49" spans="2:5" x14ac:dyDescent="0.25">
      <c r="B49" s="53"/>
      <c r="C49" s="102"/>
      <c r="E49" s="53"/>
    </row>
    <row r="50" spans="2:5" ht="15.75" thickBot="1" x14ac:dyDescent="0.3">
      <c r="B50" s="111" t="s">
        <v>1126</v>
      </c>
      <c r="C50" s="111" t="s">
        <v>767</v>
      </c>
      <c r="E50" s="53"/>
    </row>
    <row r="51" spans="2:5" ht="15.75" thickTop="1" x14ac:dyDescent="0.25">
      <c r="B51" s="108" t="s">
        <v>1229</v>
      </c>
      <c r="C51" s="108" t="s">
        <v>787</v>
      </c>
      <c r="E51" s="53"/>
    </row>
    <row r="52" spans="2:5" ht="30" x14ac:dyDescent="0.25">
      <c r="B52" s="107" t="s">
        <v>1230</v>
      </c>
      <c r="C52" s="107" t="s">
        <v>785</v>
      </c>
    </row>
    <row r="53" spans="2:5" x14ac:dyDescent="0.25">
      <c r="B53" s="106" t="s">
        <v>1229</v>
      </c>
      <c r="C53" s="106" t="s">
        <v>786</v>
      </c>
    </row>
    <row r="54" spans="2:5" x14ac:dyDescent="0.25">
      <c r="B54" s="106" t="s">
        <v>1251</v>
      </c>
      <c r="C54" s="106" t="s">
        <v>795</v>
      </c>
    </row>
    <row r="55" spans="2:5" x14ac:dyDescent="0.25">
      <c r="B55" s="106" t="s">
        <v>1231</v>
      </c>
      <c r="C55" s="106" t="s">
        <v>791</v>
      </c>
    </row>
    <row r="56" spans="2:5" ht="30" x14ac:dyDescent="0.25">
      <c r="B56" s="107" t="s">
        <v>1232</v>
      </c>
      <c r="C56" s="106" t="s">
        <v>793</v>
      </c>
    </row>
    <row r="57" spans="2:5" x14ac:dyDescent="0.25">
      <c r="B57" s="106" t="s">
        <v>1233</v>
      </c>
      <c r="C57" s="106" t="s">
        <v>797</v>
      </c>
    </row>
    <row r="58" spans="2:5" ht="30" x14ac:dyDescent="0.25">
      <c r="B58" s="107" t="s">
        <v>1234</v>
      </c>
      <c r="C58" s="107" t="s">
        <v>782</v>
      </c>
    </row>
    <row r="59" spans="2:5" ht="45" x14ac:dyDescent="0.25">
      <c r="B59" s="107" t="s">
        <v>1235</v>
      </c>
      <c r="C59" s="107" t="s">
        <v>783</v>
      </c>
    </row>
    <row r="60" spans="2:5" x14ac:dyDescent="0.25">
      <c r="B60" s="106" t="s">
        <v>1236</v>
      </c>
      <c r="C60" s="106" t="s">
        <v>780</v>
      </c>
    </row>
    <row r="61" spans="2:5" x14ac:dyDescent="0.25">
      <c r="B61" s="106" t="s">
        <v>1237</v>
      </c>
      <c r="C61" s="106" t="s">
        <v>781</v>
      </c>
    </row>
    <row r="62" spans="2:5" ht="30" x14ac:dyDescent="0.25">
      <c r="B62" s="107" t="s">
        <v>1238</v>
      </c>
      <c r="C62" s="106" t="s">
        <v>995</v>
      </c>
    </row>
    <row r="63" spans="2:5" x14ac:dyDescent="0.25">
      <c r="B63" s="106" t="s">
        <v>1241</v>
      </c>
      <c r="C63" s="106" t="s">
        <v>778</v>
      </c>
    </row>
    <row r="64" spans="2:5" ht="30" x14ac:dyDescent="0.25">
      <c r="B64" s="107" t="s">
        <v>1242</v>
      </c>
      <c r="C64" s="106" t="s">
        <v>779</v>
      </c>
    </row>
    <row r="65" spans="2:3" x14ac:dyDescent="0.25">
      <c r="B65" s="106" t="s">
        <v>1243</v>
      </c>
      <c r="C65" s="106" t="s">
        <v>784</v>
      </c>
    </row>
    <row r="66" spans="2:3" x14ac:dyDescent="0.25">
      <c r="B66" s="106" t="s">
        <v>1244</v>
      </c>
      <c r="C66" s="106" t="s">
        <v>775</v>
      </c>
    </row>
    <row r="67" spans="2:3" x14ac:dyDescent="0.25">
      <c r="B67" s="106" t="s">
        <v>1245</v>
      </c>
      <c r="C67" s="106" t="s">
        <v>777</v>
      </c>
    </row>
    <row r="68" spans="2:3" x14ac:dyDescent="0.25">
      <c r="B68" s="106" t="s">
        <v>1246</v>
      </c>
      <c r="C68" s="106" t="s">
        <v>769</v>
      </c>
    </row>
    <row r="69" spans="2:3" x14ac:dyDescent="0.25">
      <c r="B69" s="106" t="s">
        <v>1247</v>
      </c>
      <c r="C69" s="106" t="s">
        <v>774</v>
      </c>
    </row>
    <row r="70" spans="2:3" x14ac:dyDescent="0.25">
      <c r="B70" s="106" t="s">
        <v>1248</v>
      </c>
      <c r="C70" s="106" t="s">
        <v>776</v>
      </c>
    </row>
    <row r="71" spans="2:3" x14ac:dyDescent="0.25">
      <c r="B71" s="106" t="s">
        <v>1249</v>
      </c>
      <c r="C71" s="106" t="s">
        <v>994</v>
      </c>
    </row>
    <row r="72" spans="2:3" x14ac:dyDescent="0.25">
      <c r="B72" s="106" t="s">
        <v>1250</v>
      </c>
      <c r="C72" s="106" t="s">
        <v>794</v>
      </c>
    </row>
    <row r="73" spans="2:3" x14ac:dyDescent="0.25">
      <c r="B73" s="106" t="s">
        <v>1252</v>
      </c>
      <c r="C73" s="106" t="s">
        <v>790</v>
      </c>
    </row>
    <row r="74" spans="2:3" x14ac:dyDescent="0.25">
      <c r="B74" s="106" t="s">
        <v>1253</v>
      </c>
      <c r="C74" s="106" t="s">
        <v>792</v>
      </c>
    </row>
    <row r="75" spans="2:3" x14ac:dyDescent="0.25">
      <c r="B75" s="106" t="s">
        <v>1254</v>
      </c>
      <c r="C75" s="106" t="s">
        <v>796</v>
      </c>
    </row>
    <row r="76" spans="2:3" ht="30" x14ac:dyDescent="0.25">
      <c r="B76" s="107" t="s">
        <v>1255</v>
      </c>
      <c r="C76" s="106" t="s">
        <v>771</v>
      </c>
    </row>
    <row r="77" spans="2:3" ht="30" x14ac:dyDescent="0.25">
      <c r="B77" s="107" t="s">
        <v>1255</v>
      </c>
      <c r="C77" s="106" t="s">
        <v>773</v>
      </c>
    </row>
    <row r="78" spans="2:3" ht="30" x14ac:dyDescent="0.25">
      <c r="B78" s="107" t="s">
        <v>1256</v>
      </c>
      <c r="C78" s="107" t="s">
        <v>772</v>
      </c>
    </row>
    <row r="79" spans="2:3" x14ac:dyDescent="0.25">
      <c r="B79" s="106" t="s">
        <v>1257</v>
      </c>
      <c r="C79" s="106" t="s">
        <v>770</v>
      </c>
    </row>
    <row r="80" spans="2:3" x14ac:dyDescent="0.25">
      <c r="B80" s="106" t="s">
        <v>1258</v>
      </c>
      <c r="C80" s="106" t="s">
        <v>789</v>
      </c>
    </row>
    <row r="81" spans="2:3" x14ac:dyDescent="0.25">
      <c r="B81" s="106" t="s">
        <v>1224</v>
      </c>
      <c r="C81" s="106" t="s">
        <v>1043</v>
      </c>
    </row>
    <row r="82" spans="2:3" ht="30" x14ac:dyDescent="0.25">
      <c r="B82" s="107" t="s">
        <v>1239</v>
      </c>
      <c r="C82" s="107" t="s">
        <v>1240</v>
      </c>
    </row>
    <row r="83" spans="2:3" x14ac:dyDescent="0.25">
      <c r="B83" s="53"/>
      <c r="C83" s="102"/>
    </row>
    <row r="84" spans="2:3" x14ac:dyDescent="0.25">
      <c r="B84" s="53"/>
      <c r="C84" s="102"/>
    </row>
    <row r="85" spans="2:3" x14ac:dyDescent="0.25">
      <c r="B85" s="53"/>
      <c r="C85" s="102"/>
    </row>
    <row r="86" spans="2:3" ht="15.75" thickBot="1" x14ac:dyDescent="0.3">
      <c r="B86" s="112" t="s">
        <v>1088</v>
      </c>
      <c r="C86" s="111" t="s">
        <v>768</v>
      </c>
    </row>
    <row r="87" spans="2:3" ht="15.75" thickTop="1" x14ac:dyDescent="0.25">
      <c r="B87" s="108" t="s">
        <v>1276</v>
      </c>
      <c r="C87" s="108" t="s">
        <v>998</v>
      </c>
    </row>
    <row r="88" spans="2:3" x14ac:dyDescent="0.25">
      <c r="B88" s="106" t="s">
        <v>1277</v>
      </c>
      <c r="C88" s="106" t="s">
        <v>999</v>
      </c>
    </row>
    <row r="89" spans="2:3" x14ac:dyDescent="0.25">
      <c r="B89" s="106" t="s">
        <v>1278</v>
      </c>
      <c r="C89" s="106" t="s">
        <v>1000</v>
      </c>
    </row>
    <row r="90" spans="2:3" x14ac:dyDescent="0.25">
      <c r="B90" s="106" t="s">
        <v>1279</v>
      </c>
      <c r="C90" s="106" t="s">
        <v>753</v>
      </c>
    </row>
    <row r="91" spans="2:3" x14ac:dyDescent="0.25">
      <c r="B91" s="106" t="s">
        <v>1280</v>
      </c>
      <c r="C91" s="106" t="s">
        <v>715</v>
      </c>
    </row>
    <row r="92" spans="2:3" x14ac:dyDescent="0.25">
      <c r="B92" s="106" t="s">
        <v>1281</v>
      </c>
      <c r="C92" s="106" t="s">
        <v>755</v>
      </c>
    </row>
    <row r="93" spans="2:3" x14ac:dyDescent="0.25">
      <c r="B93" s="106" t="s">
        <v>1282</v>
      </c>
      <c r="C93" s="106" t="s">
        <v>993</v>
      </c>
    </row>
    <row r="94" spans="2:3" x14ac:dyDescent="0.25">
      <c r="B94" s="106" t="s">
        <v>1283</v>
      </c>
      <c r="C94" s="106" t="s">
        <v>992</v>
      </c>
    </row>
    <row r="95" spans="2:3" x14ac:dyDescent="0.25">
      <c r="B95" s="106" t="s">
        <v>1284</v>
      </c>
      <c r="C95" s="106" t="s">
        <v>1007</v>
      </c>
    </row>
    <row r="96" spans="2:3" x14ac:dyDescent="0.25">
      <c r="B96" s="106" t="s">
        <v>1276</v>
      </c>
      <c r="C96" s="106" t="s">
        <v>998</v>
      </c>
    </row>
    <row r="97" spans="2:3" x14ac:dyDescent="0.25">
      <c r="B97" s="106" t="s">
        <v>1277</v>
      </c>
      <c r="C97" s="106" t="s">
        <v>999</v>
      </c>
    </row>
    <row r="98" spans="2:3" x14ac:dyDescent="0.25">
      <c r="B98" s="106" t="s">
        <v>1278</v>
      </c>
      <c r="C98" s="106" t="s">
        <v>1000</v>
      </c>
    </row>
    <row r="99" spans="2:3" x14ac:dyDescent="0.25">
      <c r="B99" s="106" t="s">
        <v>1279</v>
      </c>
      <c r="C99" s="106" t="s">
        <v>753</v>
      </c>
    </row>
    <row r="100" spans="2:3" x14ac:dyDescent="0.25">
      <c r="B100" s="106" t="s">
        <v>1280</v>
      </c>
      <c r="C100" s="106" t="s">
        <v>715</v>
      </c>
    </row>
    <row r="101" spans="2:3" x14ac:dyDescent="0.25">
      <c r="B101" s="106" t="s">
        <v>1281</v>
      </c>
      <c r="C101" s="106" t="s">
        <v>755</v>
      </c>
    </row>
    <row r="102" spans="2:3" x14ac:dyDescent="0.25">
      <c r="B102" s="106" t="s">
        <v>1285</v>
      </c>
      <c r="C102" s="106" t="s">
        <v>1006</v>
      </c>
    </row>
    <row r="103" spans="2:3" x14ac:dyDescent="0.25">
      <c r="B103" s="106" t="s">
        <v>1276</v>
      </c>
      <c r="C103" s="106" t="s">
        <v>998</v>
      </c>
    </row>
    <row r="104" spans="2:3" x14ac:dyDescent="0.25">
      <c r="B104" s="106" t="s">
        <v>1277</v>
      </c>
      <c r="C104" s="106" t="s">
        <v>999</v>
      </c>
    </row>
    <row r="105" spans="2:3" x14ac:dyDescent="0.25">
      <c r="B105" s="106" t="s">
        <v>1278</v>
      </c>
      <c r="C105" s="106" t="s">
        <v>1000</v>
      </c>
    </row>
    <row r="106" spans="2:3" x14ac:dyDescent="0.25">
      <c r="B106" s="106" t="s">
        <v>1279</v>
      </c>
      <c r="C106" s="106" t="s">
        <v>753</v>
      </c>
    </row>
    <row r="107" spans="2:3" x14ac:dyDescent="0.25">
      <c r="B107" s="106" t="s">
        <v>1280</v>
      </c>
      <c r="C107" s="106" t="s">
        <v>715</v>
      </c>
    </row>
    <row r="108" spans="2:3" x14ac:dyDescent="0.25">
      <c r="B108" s="106" t="s">
        <v>1281</v>
      </c>
      <c r="C108" s="106" t="s">
        <v>755</v>
      </c>
    </row>
    <row r="109" spans="2:3" x14ac:dyDescent="0.25">
      <c r="B109" s="106" t="s">
        <v>1286</v>
      </c>
      <c r="C109" s="106" t="s">
        <v>1001</v>
      </c>
    </row>
    <row r="110" spans="2:3" x14ac:dyDescent="0.25">
      <c r="B110" s="106" t="s">
        <v>1287</v>
      </c>
      <c r="C110" s="106" t="s">
        <v>1002</v>
      </c>
    </row>
    <row r="111" spans="2:3" x14ac:dyDescent="0.25">
      <c r="B111" s="106" t="s">
        <v>1287</v>
      </c>
      <c r="C111" s="106" t="s">
        <v>1002</v>
      </c>
    </row>
    <row r="112" spans="2:3" ht="30" x14ac:dyDescent="0.25">
      <c r="B112" s="107" t="s">
        <v>1288</v>
      </c>
      <c r="C112" s="107" t="s">
        <v>1003</v>
      </c>
    </row>
    <row r="113" spans="2:3" x14ac:dyDescent="0.25">
      <c r="B113" s="49" t="s">
        <v>1289</v>
      </c>
      <c r="C113" s="106" t="s">
        <v>754</v>
      </c>
    </row>
    <row r="114" spans="2:3" ht="30" x14ac:dyDescent="0.25">
      <c r="B114" s="107" t="s">
        <v>1339</v>
      </c>
      <c r="C114" s="107" t="s">
        <v>1004</v>
      </c>
    </row>
    <row r="115" spans="2:3" x14ac:dyDescent="0.25">
      <c r="B115" s="49" t="s">
        <v>1290</v>
      </c>
      <c r="C115" s="106" t="s">
        <v>716</v>
      </c>
    </row>
    <row r="116" spans="2:3" x14ac:dyDescent="0.25">
      <c r="B116" s="49" t="s">
        <v>1291</v>
      </c>
      <c r="C116" s="106" t="s">
        <v>1005</v>
      </c>
    </row>
  </sheetData>
  <mergeCells count="1">
    <mergeCell ref="B2:C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G620"/>
  <sheetViews>
    <sheetView workbookViewId="0">
      <selection activeCell="C4" sqref="C4"/>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58" customWidth="1"/>
    <col min="11" max="13" width="27" customWidth="1"/>
    <col min="14" max="14" width="34.140625" customWidth="1"/>
    <col min="15" max="15" width="27" customWidth="1"/>
    <col min="16" max="17" width="27" style="29" customWidth="1"/>
    <col min="18" max="18" width="33.5703125" style="29" customWidth="1"/>
    <col min="19" max="19" width="21.7109375" style="29" customWidth="1"/>
    <col min="20" max="20" width="52.85546875" customWidth="1"/>
    <col min="21" max="21" width="74.7109375" style="29" customWidth="1"/>
    <col min="22" max="22" width="22" style="29" customWidth="1"/>
    <col min="23" max="23" width="25.5703125" style="50" customWidth="1"/>
    <col min="24" max="24" width="22.140625" style="29" customWidth="1"/>
    <col min="25" max="25" width="27.140625" style="29" customWidth="1"/>
    <col min="26" max="26" width="19.42578125" style="29" customWidth="1"/>
    <col min="27" max="27" width="14.85546875" style="29" customWidth="1"/>
    <col min="28" max="29" width="27" style="29" customWidth="1"/>
    <col min="30" max="30" width="12.7109375" customWidth="1"/>
    <col min="31" max="31" width="12.5703125" customWidth="1"/>
    <col min="32" max="32" width="13.85546875" customWidth="1"/>
  </cols>
  <sheetData>
    <row r="1" spans="1:33" x14ac:dyDescent="0.25">
      <c r="T1" s="29"/>
      <c r="AD1" s="117"/>
      <c r="AE1" s="117"/>
      <c r="AF1" s="120"/>
    </row>
    <row r="2" spans="1:33" ht="45" x14ac:dyDescent="0.25">
      <c r="A2" s="11"/>
      <c r="B2" s="11"/>
      <c r="C2" s="11"/>
      <c r="E2" s="11"/>
      <c r="F2" s="11"/>
      <c r="G2" s="11" t="s">
        <v>762</v>
      </c>
      <c r="H2" s="11"/>
      <c r="I2" s="11" t="s">
        <v>743</v>
      </c>
      <c r="J2" s="73"/>
      <c r="K2" s="11"/>
      <c r="L2" s="21"/>
      <c r="M2" s="21"/>
      <c r="N2" s="21"/>
      <c r="O2" s="21"/>
      <c r="P2" s="28" t="s">
        <v>1164</v>
      </c>
      <c r="Q2" s="28"/>
      <c r="R2" s="56" t="s">
        <v>1293</v>
      </c>
      <c r="S2" s="114" t="s">
        <v>1294</v>
      </c>
      <c r="T2" s="29"/>
      <c r="U2" s="28" t="s">
        <v>1292</v>
      </c>
      <c r="V2" s="28"/>
      <c r="W2" s="51"/>
      <c r="X2" s="28"/>
      <c r="AB2" s="114" t="s">
        <v>1293</v>
      </c>
      <c r="AC2" s="28"/>
      <c r="AD2" s="144"/>
      <c r="AE2" s="144"/>
      <c r="AF2" s="120"/>
    </row>
    <row r="3" spans="1:33" ht="106.5" x14ac:dyDescent="0.35">
      <c r="A3" s="11" t="s">
        <v>1015</v>
      </c>
      <c r="B3" s="11" t="s">
        <v>744</v>
      </c>
      <c r="C3" s="11" t="s">
        <v>748</v>
      </c>
      <c r="D3" s="11" t="s">
        <v>1034</v>
      </c>
      <c r="E3" s="113" t="s">
        <v>1088</v>
      </c>
      <c r="F3" s="104" t="s">
        <v>1166</v>
      </c>
      <c r="G3" s="11"/>
      <c r="H3" s="11" t="s">
        <v>742</v>
      </c>
      <c r="I3" s="11"/>
      <c r="J3" s="76" t="s">
        <v>1037</v>
      </c>
      <c r="K3" s="21" t="s">
        <v>1024</v>
      </c>
      <c r="L3" s="21" t="s">
        <v>1156</v>
      </c>
      <c r="M3" s="21" t="s">
        <v>1029</v>
      </c>
      <c r="N3" s="21"/>
      <c r="O3" s="76" t="s">
        <v>1037</v>
      </c>
      <c r="P3" s="29" t="s">
        <v>798</v>
      </c>
      <c r="Q3" s="28" t="s">
        <v>1118</v>
      </c>
      <c r="R3" s="28" t="s">
        <v>761</v>
      </c>
      <c r="S3" s="28" t="s">
        <v>748</v>
      </c>
      <c r="T3" s="28" t="s">
        <v>1260</v>
      </c>
      <c r="U3" s="51" t="s">
        <v>1259</v>
      </c>
      <c r="V3" s="116" t="s">
        <v>1028</v>
      </c>
      <c r="W3" s="114" t="s">
        <v>788</v>
      </c>
      <c r="X3" s="114" t="s">
        <v>996</v>
      </c>
      <c r="Y3" s="56" t="s">
        <v>763</v>
      </c>
      <c r="Z3" s="56" t="s">
        <v>1023</v>
      </c>
      <c r="AA3" s="56" t="s">
        <v>1032</v>
      </c>
      <c r="AB3" s="28" t="s">
        <v>761</v>
      </c>
      <c r="AC3" s="61" t="s">
        <v>1028</v>
      </c>
      <c r="AD3" s="118" t="s">
        <v>1298</v>
      </c>
      <c r="AE3" s="118" t="s">
        <v>1300</v>
      </c>
      <c r="AF3" s="118" t="s">
        <v>1299</v>
      </c>
      <c r="AG3" s="132" t="s">
        <v>1057</v>
      </c>
    </row>
    <row r="4" spans="1:33" x14ac:dyDescent="0.25">
      <c r="A4" t="s">
        <v>0</v>
      </c>
      <c r="B4" s="2" t="s">
        <v>1161</v>
      </c>
      <c r="C4" t="s">
        <v>765</v>
      </c>
      <c r="D4" t="s">
        <v>1085</v>
      </c>
      <c r="E4" s="105" t="s">
        <v>1276</v>
      </c>
      <c r="F4" t="s">
        <v>747</v>
      </c>
      <c r="G4" t="s">
        <v>74</v>
      </c>
      <c r="H4" t="s">
        <v>75</v>
      </c>
      <c r="I4">
        <v>44.3</v>
      </c>
      <c r="J4" s="59"/>
      <c r="K4" s="53">
        <v>69.3</v>
      </c>
      <c r="L4" s="53" t="s">
        <v>1167</v>
      </c>
      <c r="M4" s="53" t="s">
        <v>1035</v>
      </c>
      <c r="N4" s="53" t="s">
        <v>1169</v>
      </c>
      <c r="O4" s="53">
        <v>35.700000000000003</v>
      </c>
      <c r="P4" s="29" t="s">
        <v>799</v>
      </c>
      <c r="Q4" s="29" t="s">
        <v>1116</v>
      </c>
      <c r="R4" s="29" t="s">
        <v>1177</v>
      </c>
      <c r="S4" s="29" t="s">
        <v>1008</v>
      </c>
      <c r="T4" s="29" t="s">
        <v>1189</v>
      </c>
      <c r="U4" s="29" t="s">
        <v>1229</v>
      </c>
      <c r="V4" s="50">
        <v>21</v>
      </c>
      <c r="W4" s="50">
        <v>15</v>
      </c>
      <c r="X4" s="30" t="s">
        <v>1070</v>
      </c>
      <c r="Y4" s="50">
        <v>0</v>
      </c>
      <c r="Z4" s="50">
        <v>93.3</v>
      </c>
      <c r="AA4" s="29" t="s">
        <v>1085</v>
      </c>
      <c r="AB4" s="29" t="s">
        <v>1262</v>
      </c>
      <c r="AC4" s="50">
        <v>21</v>
      </c>
      <c r="AD4" s="119">
        <v>2017</v>
      </c>
      <c r="AE4" s="117">
        <f>94.1*AF4/100</f>
        <v>1.8819999999999999</v>
      </c>
      <c r="AF4" s="120">
        <v>2</v>
      </c>
      <c r="AG4" s="132" t="s">
        <v>1345</v>
      </c>
    </row>
    <row r="5" spans="1:33" x14ac:dyDescent="0.25">
      <c r="A5" t="s">
        <v>1</v>
      </c>
      <c r="B5" s="2" t="s">
        <v>1079</v>
      </c>
      <c r="C5" s="19" t="s">
        <v>766</v>
      </c>
      <c r="D5" t="s">
        <v>1085</v>
      </c>
      <c r="E5" s="105" t="s">
        <v>1277</v>
      </c>
      <c r="F5" t="s">
        <v>1031</v>
      </c>
      <c r="G5" t="s">
        <v>74</v>
      </c>
      <c r="H5" t="s">
        <v>76</v>
      </c>
      <c r="I5">
        <v>42.8</v>
      </c>
      <c r="J5" s="59"/>
      <c r="K5" s="53">
        <v>3.3</v>
      </c>
      <c r="L5" s="53" t="s">
        <v>1033</v>
      </c>
      <c r="M5" s="53" t="s">
        <v>1036</v>
      </c>
      <c r="N5" s="53" t="s">
        <v>1170</v>
      </c>
      <c r="O5">
        <v>45.1</v>
      </c>
      <c r="P5" s="29" t="s">
        <v>800</v>
      </c>
      <c r="Q5" s="29" t="s">
        <v>1117</v>
      </c>
      <c r="R5" s="29" t="s">
        <v>960</v>
      </c>
      <c r="S5" s="29" t="s">
        <v>1011</v>
      </c>
      <c r="T5" s="29" t="s">
        <v>1190</v>
      </c>
      <c r="U5" s="29" t="s">
        <v>1230</v>
      </c>
      <c r="V5" s="50">
        <v>27</v>
      </c>
      <c r="W5" s="50">
        <v>23</v>
      </c>
      <c r="X5" s="30" t="s">
        <v>1070</v>
      </c>
      <c r="Y5" s="50">
        <v>0</v>
      </c>
      <c r="Z5" s="50">
        <v>93.3</v>
      </c>
      <c r="AA5" s="29" t="s">
        <v>1085</v>
      </c>
      <c r="AB5" s="29" t="s">
        <v>1038</v>
      </c>
      <c r="AC5" s="50">
        <v>27</v>
      </c>
      <c r="AD5" s="119">
        <v>2018</v>
      </c>
      <c r="AE5" s="117">
        <f>94.1*AF5/100</f>
        <v>2.8229999999999995</v>
      </c>
      <c r="AF5" s="120">
        <v>3</v>
      </c>
      <c r="AG5" s="132" t="s">
        <v>1346</v>
      </c>
    </row>
    <row r="6" spans="1:33" x14ac:dyDescent="0.25">
      <c r="A6" t="s">
        <v>2</v>
      </c>
      <c r="B6" s="1" t="s">
        <v>1080</v>
      </c>
      <c r="C6" s="1" t="s">
        <v>749</v>
      </c>
      <c r="D6" t="s">
        <v>1085</v>
      </c>
      <c r="E6" s="105" t="s">
        <v>1278</v>
      </c>
      <c r="F6" t="s">
        <v>74</v>
      </c>
      <c r="G6" t="s">
        <v>74</v>
      </c>
      <c r="H6" t="s">
        <v>77</v>
      </c>
      <c r="I6">
        <v>43</v>
      </c>
      <c r="J6" s="59">
        <v>35.9</v>
      </c>
      <c r="K6" s="53">
        <v>95.1</v>
      </c>
      <c r="L6" s="53" t="s">
        <v>1168</v>
      </c>
      <c r="M6" s="53" t="s">
        <v>1168</v>
      </c>
      <c r="N6" s="53" t="s">
        <v>1171</v>
      </c>
      <c r="O6" s="53">
        <v>35.700000000000003</v>
      </c>
      <c r="P6" s="29" t="s">
        <v>801</v>
      </c>
      <c r="R6" s="29" t="s">
        <v>1178</v>
      </c>
      <c r="S6" s="29" t="s">
        <v>1009</v>
      </c>
      <c r="T6" s="29" t="s">
        <v>1191</v>
      </c>
      <c r="U6" s="29" t="s">
        <v>1229</v>
      </c>
      <c r="V6" s="50" t="s">
        <v>997</v>
      </c>
      <c r="W6" s="50">
        <v>16</v>
      </c>
      <c r="X6" s="30" t="s">
        <v>1070</v>
      </c>
      <c r="Y6" s="50">
        <v>0</v>
      </c>
      <c r="Z6" s="50">
        <v>69.3</v>
      </c>
      <c r="AA6" s="30" t="s">
        <v>1295</v>
      </c>
      <c r="AB6" s="29" t="s">
        <v>1263</v>
      </c>
      <c r="AC6" s="50" t="s">
        <v>997</v>
      </c>
      <c r="AD6" s="119">
        <v>2019</v>
      </c>
      <c r="AE6" s="117">
        <f>94.1*AF6/100</f>
        <v>3.5757999999999996</v>
      </c>
      <c r="AF6" s="120">
        <v>3.8</v>
      </c>
    </row>
    <row r="7" spans="1:33" x14ac:dyDescent="0.25">
      <c r="A7" t="s">
        <v>3</v>
      </c>
      <c r="B7" s="2" t="s">
        <v>1082</v>
      </c>
      <c r="C7" s="1" t="s">
        <v>764</v>
      </c>
      <c r="D7" t="s">
        <v>1085</v>
      </c>
      <c r="E7" s="105" t="s">
        <v>1279</v>
      </c>
      <c r="F7" t="s">
        <v>87</v>
      </c>
      <c r="G7" t="s">
        <v>74</v>
      </c>
      <c r="H7" t="s">
        <v>78</v>
      </c>
      <c r="I7">
        <v>44</v>
      </c>
      <c r="J7" s="59"/>
      <c r="K7" s="53">
        <v>95.1</v>
      </c>
      <c r="L7" s="53"/>
      <c r="M7" s="53"/>
      <c r="N7" s="53" t="s">
        <v>1173</v>
      </c>
      <c r="O7">
        <v>50</v>
      </c>
      <c r="P7" s="29" t="s">
        <v>802</v>
      </c>
      <c r="R7" s="29" t="s">
        <v>1179</v>
      </c>
      <c r="S7" s="29" t="s">
        <v>1013</v>
      </c>
      <c r="T7" s="29" t="s">
        <v>1192</v>
      </c>
      <c r="U7" s="29" t="s">
        <v>1251</v>
      </c>
      <c r="V7" s="50">
        <v>16</v>
      </c>
      <c r="W7" s="50">
        <v>7</v>
      </c>
      <c r="X7" s="30" t="s">
        <v>1070</v>
      </c>
      <c r="Y7" s="50">
        <v>0</v>
      </c>
      <c r="Z7" s="50">
        <v>93.3</v>
      </c>
      <c r="AA7" s="29" t="s">
        <v>1085</v>
      </c>
      <c r="AB7" s="29" t="s">
        <v>1264</v>
      </c>
      <c r="AC7" s="50">
        <v>16</v>
      </c>
      <c r="AD7" s="119">
        <v>2020</v>
      </c>
      <c r="AE7" s="117">
        <f>94.1*AF7/100</f>
        <v>5.645999999999999</v>
      </c>
      <c r="AF7" s="120">
        <v>6</v>
      </c>
    </row>
    <row r="8" spans="1:33" x14ac:dyDescent="0.25">
      <c r="A8" t="s">
        <v>4</v>
      </c>
      <c r="B8" s="2" t="s">
        <v>1083</v>
      </c>
      <c r="C8" s="65" t="s">
        <v>1027</v>
      </c>
      <c r="D8" t="s">
        <v>1085</v>
      </c>
      <c r="E8" s="105" t="s">
        <v>1280</v>
      </c>
      <c r="F8" t="s">
        <v>109</v>
      </c>
      <c r="G8" t="s">
        <v>74</v>
      </c>
      <c r="H8" t="s">
        <v>79</v>
      </c>
      <c r="I8">
        <v>44.3</v>
      </c>
      <c r="J8" s="59"/>
      <c r="K8" s="60" t="s">
        <v>1044</v>
      </c>
      <c r="N8" s="53" t="s">
        <v>1174</v>
      </c>
      <c r="O8" s="60">
        <v>10.7</v>
      </c>
      <c r="P8" s="29" t="s">
        <v>803</v>
      </c>
      <c r="R8" s="29" t="s">
        <v>961</v>
      </c>
      <c r="S8" s="29" t="s">
        <v>1012</v>
      </c>
      <c r="T8" s="29" t="s">
        <v>1194</v>
      </c>
      <c r="U8" s="29" t="s">
        <v>1231</v>
      </c>
      <c r="V8" s="50">
        <v>26</v>
      </c>
      <c r="W8" s="50">
        <v>25</v>
      </c>
      <c r="X8" s="30" t="s">
        <v>1070</v>
      </c>
      <c r="Y8" s="50">
        <v>0</v>
      </c>
      <c r="Z8" s="50">
        <v>93.3</v>
      </c>
      <c r="AA8" s="29" t="s">
        <v>1085</v>
      </c>
      <c r="AB8" s="29" t="s">
        <v>1039</v>
      </c>
      <c r="AC8" s="50">
        <v>26</v>
      </c>
      <c r="AD8" s="117"/>
      <c r="AE8" s="117"/>
      <c r="AF8" s="117"/>
    </row>
    <row r="9" spans="1:33" x14ac:dyDescent="0.25">
      <c r="A9" t="s">
        <v>5</v>
      </c>
      <c r="B9" s="2" t="s">
        <v>1084</v>
      </c>
      <c r="C9" t="s">
        <v>752</v>
      </c>
      <c r="D9" t="s">
        <v>1085</v>
      </c>
      <c r="E9" s="105" t="s">
        <v>1281</v>
      </c>
      <c r="F9" t="s">
        <v>116</v>
      </c>
      <c r="G9" t="s">
        <v>74</v>
      </c>
      <c r="H9" t="s">
        <v>80</v>
      </c>
      <c r="I9">
        <v>45.5</v>
      </c>
      <c r="J9" s="59"/>
      <c r="K9" s="53">
        <v>73.599999999999994</v>
      </c>
      <c r="L9" s="53"/>
      <c r="M9" s="53"/>
      <c r="N9" s="53" t="s">
        <v>1175</v>
      </c>
      <c r="O9" s="60">
        <v>120.1</v>
      </c>
      <c r="P9" s="29" t="s">
        <v>804</v>
      </c>
      <c r="R9" s="29" t="s">
        <v>962</v>
      </c>
      <c r="S9" s="52">
        <v>2909</v>
      </c>
      <c r="T9" s="29" t="s">
        <v>1195</v>
      </c>
      <c r="U9" s="29" t="s">
        <v>1232</v>
      </c>
      <c r="V9" s="50">
        <v>19</v>
      </c>
      <c r="W9" s="50">
        <v>6</v>
      </c>
      <c r="X9" s="30" t="s">
        <v>1067</v>
      </c>
      <c r="Y9" s="115">
        <v>12</v>
      </c>
      <c r="Z9" s="50">
        <v>95.1</v>
      </c>
      <c r="AA9" s="29" t="s">
        <v>1080</v>
      </c>
      <c r="AB9" s="29" t="s">
        <v>1040</v>
      </c>
      <c r="AC9" s="50">
        <v>19</v>
      </c>
      <c r="AD9" s="117"/>
      <c r="AE9" s="117"/>
      <c r="AF9" s="117"/>
    </row>
    <row r="10" spans="1:33" x14ac:dyDescent="0.25">
      <c r="A10" t="s">
        <v>6</v>
      </c>
      <c r="B10" s="2" t="s">
        <v>1160</v>
      </c>
      <c r="C10" t="s">
        <v>751</v>
      </c>
      <c r="D10" t="s">
        <v>1085</v>
      </c>
      <c r="E10" s="105" t="s">
        <v>1282</v>
      </c>
      <c r="F10" t="s">
        <v>119</v>
      </c>
      <c r="G10" t="s">
        <v>74</v>
      </c>
      <c r="H10" t="s">
        <v>81</v>
      </c>
      <c r="I10">
        <v>60</v>
      </c>
      <c r="J10" s="59"/>
      <c r="K10" s="53">
        <v>74.5</v>
      </c>
      <c r="L10" s="53"/>
      <c r="M10" s="53"/>
      <c r="N10" s="53" t="s">
        <v>1271</v>
      </c>
      <c r="O10">
        <v>35.9</v>
      </c>
      <c r="P10" s="29" t="s">
        <v>805</v>
      </c>
      <c r="R10" s="29" t="s">
        <v>963</v>
      </c>
      <c r="S10" s="52" t="s">
        <v>1012</v>
      </c>
      <c r="T10" s="29" t="s">
        <v>1196</v>
      </c>
      <c r="U10" s="29" t="s">
        <v>1233</v>
      </c>
      <c r="V10" s="50">
        <v>29</v>
      </c>
      <c r="W10" s="50">
        <v>7</v>
      </c>
      <c r="X10" s="30" t="s">
        <v>1070</v>
      </c>
      <c r="Y10" s="50">
        <v>0</v>
      </c>
      <c r="Z10" s="50">
        <v>93.3</v>
      </c>
      <c r="AA10" s="29" t="s">
        <v>1085</v>
      </c>
      <c r="AB10" s="29" t="s">
        <v>1041</v>
      </c>
      <c r="AC10" s="50">
        <v>29</v>
      </c>
      <c r="AD10" s="117"/>
      <c r="AE10" s="117"/>
      <c r="AF10" s="117"/>
    </row>
    <row r="11" spans="1:33" x14ac:dyDescent="0.25">
      <c r="A11" t="s">
        <v>7</v>
      </c>
      <c r="B11" s="1" t="s">
        <v>1085</v>
      </c>
      <c r="C11" t="s">
        <v>750</v>
      </c>
      <c r="D11" t="s">
        <v>1085</v>
      </c>
      <c r="E11" s="105" t="s">
        <v>1283</v>
      </c>
      <c r="F11" t="s">
        <v>138</v>
      </c>
      <c r="G11" t="s">
        <v>74</v>
      </c>
      <c r="H11" t="s">
        <v>82</v>
      </c>
      <c r="I11">
        <v>64.5</v>
      </c>
      <c r="J11" s="59">
        <v>32.200000000000003</v>
      </c>
      <c r="K11" s="53">
        <v>93.3</v>
      </c>
      <c r="L11" s="53"/>
      <c r="M11" s="53"/>
      <c r="N11" s="53" t="s">
        <v>1176</v>
      </c>
      <c r="O11" s="53">
        <v>46</v>
      </c>
      <c r="P11" s="29" t="s">
        <v>806</v>
      </c>
      <c r="R11" s="29" t="s">
        <v>756</v>
      </c>
      <c r="S11" s="52" t="s">
        <v>1014</v>
      </c>
      <c r="T11" s="29" t="s">
        <v>1197</v>
      </c>
      <c r="U11" s="29" t="s">
        <v>1234</v>
      </c>
      <c r="V11" s="50">
        <v>27</v>
      </c>
      <c r="W11" s="50">
        <v>62</v>
      </c>
      <c r="X11" s="30" t="s">
        <v>1070</v>
      </c>
      <c r="Y11" s="50">
        <v>0</v>
      </c>
      <c r="Z11" s="50">
        <v>93.3</v>
      </c>
      <c r="AA11" s="29" t="s">
        <v>1085</v>
      </c>
      <c r="AB11" s="29" t="s">
        <v>1042</v>
      </c>
      <c r="AC11" s="50">
        <v>27</v>
      </c>
      <c r="AD11" s="117"/>
      <c r="AE11" s="117"/>
      <c r="AF11" s="117"/>
    </row>
    <row r="12" spans="1:33" x14ac:dyDescent="0.25">
      <c r="A12" t="s">
        <v>8</v>
      </c>
      <c r="B12" s="1"/>
      <c r="D12" t="s">
        <v>1085</v>
      </c>
      <c r="E12" s="105" t="s">
        <v>1284</v>
      </c>
      <c r="F12" t="s">
        <v>140</v>
      </c>
      <c r="G12" t="s">
        <v>74</v>
      </c>
      <c r="H12" t="s">
        <v>83</v>
      </c>
      <c r="I12">
        <v>45.6</v>
      </c>
      <c r="K12" s="53"/>
      <c r="N12" s="53" t="s">
        <v>1172</v>
      </c>
      <c r="O12">
        <v>32.200000000000003</v>
      </c>
      <c r="P12" s="29" t="s">
        <v>807</v>
      </c>
      <c r="R12" s="29" t="s">
        <v>1186</v>
      </c>
      <c r="S12" s="66" t="s">
        <v>1025</v>
      </c>
      <c r="T12" s="29" t="s">
        <v>1198</v>
      </c>
      <c r="U12" s="29" t="s">
        <v>1235</v>
      </c>
      <c r="V12" s="50">
        <v>33</v>
      </c>
      <c r="W12" s="50">
        <v>29</v>
      </c>
      <c r="X12" s="30" t="s">
        <v>1070</v>
      </c>
      <c r="Y12" s="50">
        <v>0</v>
      </c>
      <c r="Z12" s="50">
        <v>95.1</v>
      </c>
      <c r="AA12" s="29" t="s">
        <v>1080</v>
      </c>
      <c r="AB12" s="29" t="s">
        <v>1261</v>
      </c>
      <c r="AC12" s="50">
        <v>33</v>
      </c>
      <c r="AD12" s="117"/>
      <c r="AE12" s="117"/>
      <c r="AF12" s="117"/>
    </row>
    <row r="13" spans="1:33" x14ac:dyDescent="0.25">
      <c r="A13" t="s">
        <v>9</v>
      </c>
      <c r="D13" t="s">
        <v>1080</v>
      </c>
      <c r="E13" s="105" t="s">
        <v>1276</v>
      </c>
      <c r="F13" t="s">
        <v>142</v>
      </c>
      <c r="G13" t="s">
        <v>74</v>
      </c>
      <c r="H13" t="s">
        <v>84</v>
      </c>
      <c r="I13">
        <v>65.8</v>
      </c>
      <c r="N13" s="53" t="s">
        <v>1296</v>
      </c>
      <c r="O13" t="s">
        <v>1297</v>
      </c>
      <c r="P13" s="29" t="s">
        <v>808</v>
      </c>
      <c r="R13" s="29" t="s">
        <v>1180</v>
      </c>
      <c r="S13" s="66" t="s">
        <v>1026</v>
      </c>
      <c r="T13" s="29" t="s">
        <v>1199</v>
      </c>
      <c r="U13" s="29" t="s">
        <v>1236</v>
      </c>
      <c r="V13" s="50">
        <v>34</v>
      </c>
      <c r="W13" s="50">
        <v>44</v>
      </c>
      <c r="X13" s="30" t="s">
        <v>1070</v>
      </c>
      <c r="Y13" s="50">
        <v>0</v>
      </c>
      <c r="Z13" s="50">
        <v>95.1</v>
      </c>
      <c r="AA13" s="29" t="s">
        <v>1080</v>
      </c>
      <c r="AB13" s="29" t="s">
        <v>1265</v>
      </c>
      <c r="AC13" s="50">
        <v>34</v>
      </c>
      <c r="AD13" s="117"/>
      <c r="AE13" s="117"/>
      <c r="AF13" s="117"/>
    </row>
    <row r="14" spans="1:33" x14ac:dyDescent="0.25">
      <c r="A14" t="s">
        <v>10</v>
      </c>
      <c r="D14" t="s">
        <v>1080</v>
      </c>
      <c r="E14" s="105" t="s">
        <v>1277</v>
      </c>
      <c r="F14" t="s">
        <v>144</v>
      </c>
      <c r="G14" t="s">
        <v>74</v>
      </c>
      <c r="H14" t="s">
        <v>85</v>
      </c>
      <c r="I14">
        <v>65</v>
      </c>
      <c r="N14" s="53" t="s">
        <v>1160</v>
      </c>
      <c r="O14" t="s">
        <v>1297</v>
      </c>
      <c r="P14" s="29" t="s">
        <v>809</v>
      </c>
      <c r="R14" s="29" t="s">
        <v>1181</v>
      </c>
      <c r="S14" s="52" t="s">
        <v>1010</v>
      </c>
      <c r="T14" s="29" t="s">
        <v>1200</v>
      </c>
      <c r="U14" s="29" t="s">
        <v>1237</v>
      </c>
      <c r="V14" s="50">
        <v>34</v>
      </c>
      <c r="W14" s="50">
        <v>32</v>
      </c>
      <c r="X14" s="30" t="s">
        <v>1070</v>
      </c>
      <c r="Y14" s="50">
        <v>0</v>
      </c>
      <c r="Z14" s="50">
        <v>95.1</v>
      </c>
      <c r="AA14" s="29" t="s">
        <v>1080</v>
      </c>
      <c r="AB14" s="29" t="s">
        <v>1266</v>
      </c>
      <c r="AC14" s="50">
        <v>34</v>
      </c>
      <c r="AD14" s="117"/>
      <c r="AE14" s="117"/>
      <c r="AF14" s="117"/>
    </row>
    <row r="15" spans="1:33" x14ac:dyDescent="0.25">
      <c r="A15" t="s">
        <v>11</v>
      </c>
      <c r="D15" t="s">
        <v>1080</v>
      </c>
      <c r="E15" s="105" t="s">
        <v>1278</v>
      </c>
      <c r="F15" t="s">
        <v>147</v>
      </c>
      <c r="G15" t="s">
        <v>74</v>
      </c>
      <c r="H15" t="s">
        <v>86</v>
      </c>
      <c r="I15">
        <v>24.6</v>
      </c>
      <c r="P15" s="29" t="s">
        <v>810</v>
      </c>
      <c r="R15" s="29" t="s">
        <v>1182</v>
      </c>
      <c r="S15" s="52">
        <v>1515</v>
      </c>
      <c r="T15" s="29" t="s">
        <v>1275</v>
      </c>
      <c r="U15" s="29" t="s">
        <v>1238</v>
      </c>
      <c r="V15" s="50">
        <v>34</v>
      </c>
      <c r="W15" s="52" t="s">
        <v>1269</v>
      </c>
      <c r="X15" s="30" t="s">
        <v>1070</v>
      </c>
      <c r="Y15" s="50">
        <v>0</v>
      </c>
      <c r="Z15" s="50">
        <v>95.1</v>
      </c>
      <c r="AA15" s="29" t="s">
        <v>1080</v>
      </c>
      <c r="AB15" s="29" t="s">
        <v>1267</v>
      </c>
      <c r="AC15" s="50">
        <v>34</v>
      </c>
      <c r="AD15" s="117"/>
      <c r="AE15" s="117"/>
      <c r="AF15" s="117"/>
    </row>
    <row r="16" spans="1:33" x14ac:dyDescent="0.25">
      <c r="A16" t="s">
        <v>12</v>
      </c>
      <c r="D16" t="s">
        <v>1080</v>
      </c>
      <c r="E16" s="105" t="s">
        <v>1279</v>
      </c>
      <c r="F16" t="s">
        <v>150</v>
      </c>
      <c r="G16" t="s">
        <v>87</v>
      </c>
      <c r="H16" t="s">
        <v>88</v>
      </c>
      <c r="I16">
        <v>31.7</v>
      </c>
      <c r="P16" s="29" t="s">
        <v>811</v>
      </c>
      <c r="R16" s="29" t="s">
        <v>1183</v>
      </c>
      <c r="S16" s="52" t="s">
        <v>1184</v>
      </c>
      <c r="T16" s="29" t="s">
        <v>1201</v>
      </c>
      <c r="U16" s="29" t="s">
        <v>1241</v>
      </c>
      <c r="W16" s="50">
        <v>68</v>
      </c>
      <c r="X16" s="30" t="s">
        <v>1067</v>
      </c>
      <c r="Y16" s="115">
        <v>12</v>
      </c>
      <c r="Z16" s="50">
        <v>95.1</v>
      </c>
      <c r="AA16" s="29" t="s">
        <v>1080</v>
      </c>
      <c r="AB16" s="29" t="s">
        <v>1183</v>
      </c>
      <c r="AC16" s="50" t="s">
        <v>1268</v>
      </c>
      <c r="AD16" s="117"/>
      <c r="AE16" s="117"/>
      <c r="AF16" s="117"/>
    </row>
    <row r="17" spans="1:32" x14ac:dyDescent="0.25">
      <c r="A17" t="s">
        <v>746</v>
      </c>
      <c r="D17" t="s">
        <v>1080</v>
      </c>
      <c r="E17" s="105" t="s">
        <v>1280</v>
      </c>
      <c r="F17" t="s">
        <v>152</v>
      </c>
      <c r="G17" t="s">
        <v>87</v>
      </c>
      <c r="H17" t="s">
        <v>89</v>
      </c>
      <c r="I17">
        <v>33.700000000000003</v>
      </c>
      <c r="P17" s="29" t="s">
        <v>812</v>
      </c>
      <c r="T17" s="29" t="s">
        <v>1202</v>
      </c>
      <c r="U17" s="29" t="s">
        <v>1242</v>
      </c>
      <c r="W17" s="50">
        <v>37</v>
      </c>
      <c r="X17" s="30" t="s">
        <v>1070</v>
      </c>
      <c r="Y17" s="50">
        <v>0</v>
      </c>
      <c r="AD17" s="117"/>
      <c r="AE17" s="117"/>
      <c r="AF17" s="117"/>
    </row>
    <row r="18" spans="1:32" x14ac:dyDescent="0.25">
      <c r="A18" t="s">
        <v>13</v>
      </c>
      <c r="D18" t="s">
        <v>1080</v>
      </c>
      <c r="E18" s="105" t="s">
        <v>1281</v>
      </c>
      <c r="F18" t="s">
        <v>162</v>
      </c>
      <c r="G18" t="s">
        <v>87</v>
      </c>
      <c r="H18" t="s">
        <v>90</v>
      </c>
      <c r="I18">
        <v>33.700000000000003</v>
      </c>
      <c r="P18" s="29" t="s">
        <v>813</v>
      </c>
      <c r="T18" s="29" t="s">
        <v>1203</v>
      </c>
      <c r="U18" s="29" t="s">
        <v>1243</v>
      </c>
      <c r="W18" s="50">
        <v>36</v>
      </c>
      <c r="X18" s="30" t="s">
        <v>1070</v>
      </c>
      <c r="Y18" s="50">
        <v>0</v>
      </c>
    </row>
    <row r="19" spans="1:32" x14ac:dyDescent="0.25">
      <c r="A19" t="s">
        <v>14</v>
      </c>
      <c r="D19" t="s">
        <v>1080</v>
      </c>
      <c r="E19" s="105" t="s">
        <v>1285</v>
      </c>
      <c r="F19" t="s">
        <v>169</v>
      </c>
      <c r="G19" t="s">
        <v>87</v>
      </c>
      <c r="H19" t="s">
        <v>91</v>
      </c>
      <c r="I19">
        <v>29.5</v>
      </c>
      <c r="P19" s="29" t="s">
        <v>814</v>
      </c>
      <c r="T19" s="29" t="s">
        <v>1204</v>
      </c>
      <c r="U19" s="29" t="s">
        <v>1244</v>
      </c>
      <c r="W19" s="50">
        <v>52</v>
      </c>
      <c r="X19" s="30" t="s">
        <v>1070</v>
      </c>
      <c r="Y19" s="50">
        <v>0</v>
      </c>
    </row>
    <row r="20" spans="1:32" x14ac:dyDescent="0.25">
      <c r="A20" t="s">
        <v>15</v>
      </c>
      <c r="D20" t="s">
        <v>1081</v>
      </c>
      <c r="E20" s="105" t="s">
        <v>1276</v>
      </c>
      <c r="F20" t="s">
        <v>176</v>
      </c>
      <c r="G20" t="s">
        <v>87</v>
      </c>
      <c r="H20" t="s">
        <v>92</v>
      </c>
      <c r="I20">
        <v>26</v>
      </c>
      <c r="P20" s="29" t="s">
        <v>815</v>
      </c>
      <c r="T20" s="29" t="s">
        <v>1205</v>
      </c>
      <c r="U20" s="29" t="s">
        <v>1245</v>
      </c>
      <c r="W20" s="50">
        <v>58</v>
      </c>
      <c r="X20" s="30" t="s">
        <v>1070</v>
      </c>
      <c r="Y20" s="50">
        <v>0</v>
      </c>
    </row>
    <row r="21" spans="1:32" x14ac:dyDescent="0.25">
      <c r="A21" t="s">
        <v>745</v>
      </c>
      <c r="D21" t="s">
        <v>1081</v>
      </c>
      <c r="E21" s="105" t="s">
        <v>1277</v>
      </c>
      <c r="F21" t="s">
        <v>246</v>
      </c>
      <c r="G21" t="s">
        <v>87</v>
      </c>
      <c r="H21" t="s">
        <v>93</v>
      </c>
      <c r="I21">
        <v>42.3</v>
      </c>
      <c r="P21" s="29" t="s">
        <v>816</v>
      </c>
      <c r="T21" s="29" t="s">
        <v>1206</v>
      </c>
      <c r="U21" s="29" t="s">
        <v>1246</v>
      </c>
      <c r="W21" s="50">
        <v>40</v>
      </c>
      <c r="X21" s="30" t="s">
        <v>1070</v>
      </c>
      <c r="Y21" s="50">
        <v>0</v>
      </c>
    </row>
    <row r="22" spans="1:32" x14ac:dyDescent="0.25">
      <c r="A22" t="s">
        <v>16</v>
      </c>
      <c r="D22" t="s">
        <v>1081</v>
      </c>
      <c r="E22" s="105" t="s">
        <v>1278</v>
      </c>
      <c r="F22" t="s">
        <v>248</v>
      </c>
      <c r="G22" t="s">
        <v>87</v>
      </c>
      <c r="H22" t="s">
        <v>94</v>
      </c>
      <c r="I22">
        <v>38.700000000000003</v>
      </c>
      <c r="P22" s="29" t="s">
        <v>817</v>
      </c>
      <c r="T22" s="29" t="s">
        <v>1207</v>
      </c>
      <c r="U22" s="29" t="s">
        <v>1247</v>
      </c>
      <c r="W22" s="50">
        <v>24</v>
      </c>
      <c r="X22" s="30" t="s">
        <v>1069</v>
      </c>
      <c r="Y22" s="115">
        <v>55</v>
      </c>
    </row>
    <row r="23" spans="1:32" x14ac:dyDescent="0.25">
      <c r="A23" t="s">
        <v>17</v>
      </c>
      <c r="D23" t="s">
        <v>1081</v>
      </c>
      <c r="E23" s="105" t="s">
        <v>1279</v>
      </c>
      <c r="F23" t="s">
        <v>251</v>
      </c>
      <c r="G23" t="s">
        <v>87</v>
      </c>
      <c r="H23" t="s">
        <v>95</v>
      </c>
      <c r="I23">
        <v>40</v>
      </c>
      <c r="P23" s="29" t="s">
        <v>965</v>
      </c>
      <c r="T23" s="29" t="s">
        <v>1208</v>
      </c>
      <c r="U23" s="29" t="s">
        <v>1248</v>
      </c>
      <c r="W23" s="50">
        <v>41</v>
      </c>
      <c r="X23" s="30" t="s">
        <v>1070</v>
      </c>
      <c r="Y23" s="50">
        <v>0</v>
      </c>
    </row>
    <row r="24" spans="1:32" x14ac:dyDescent="0.25">
      <c r="A24" t="s">
        <v>18</v>
      </c>
      <c r="D24" t="s">
        <v>1081</v>
      </c>
      <c r="E24" s="105" t="s">
        <v>1280</v>
      </c>
      <c r="F24" t="s">
        <v>263</v>
      </c>
      <c r="G24" t="s">
        <v>87</v>
      </c>
      <c r="H24" t="s">
        <v>96</v>
      </c>
      <c r="I24">
        <v>30</v>
      </c>
      <c r="P24" s="29" t="s">
        <v>818</v>
      </c>
      <c r="T24" s="29" t="s">
        <v>1209</v>
      </c>
      <c r="U24" s="29" t="s">
        <v>1249</v>
      </c>
      <c r="W24" s="50">
        <v>14</v>
      </c>
      <c r="X24" s="30" t="s">
        <v>1070</v>
      </c>
      <c r="Y24" s="50">
        <v>0</v>
      </c>
    </row>
    <row r="25" spans="1:32" x14ac:dyDescent="0.25">
      <c r="A25" t="s">
        <v>19</v>
      </c>
      <c r="D25" t="s">
        <v>1081</v>
      </c>
      <c r="E25" s="105" t="s">
        <v>1281</v>
      </c>
      <c r="F25" t="s">
        <v>734</v>
      </c>
      <c r="G25" t="s">
        <v>87</v>
      </c>
      <c r="H25" t="s">
        <v>97</v>
      </c>
      <c r="I25">
        <v>25</v>
      </c>
      <c r="P25" s="29" t="s">
        <v>819</v>
      </c>
      <c r="T25" s="29" t="s">
        <v>1210</v>
      </c>
      <c r="U25" s="29" t="s">
        <v>1250</v>
      </c>
      <c r="W25" s="50">
        <v>5</v>
      </c>
      <c r="X25" s="30" t="s">
        <v>1069</v>
      </c>
      <c r="Y25" s="115">
        <v>55</v>
      </c>
    </row>
    <row r="26" spans="1:32" x14ac:dyDescent="0.25">
      <c r="A26" t="s">
        <v>20</v>
      </c>
      <c r="D26" s="2" t="s">
        <v>1158</v>
      </c>
      <c r="E26" s="105" t="s">
        <v>1286</v>
      </c>
      <c r="F26" t="s">
        <v>1020</v>
      </c>
      <c r="G26" t="s">
        <v>87</v>
      </c>
      <c r="H26" t="s">
        <v>98</v>
      </c>
      <c r="I26">
        <v>38.5</v>
      </c>
      <c r="P26" s="29" t="s">
        <v>820</v>
      </c>
      <c r="T26" s="29" t="s">
        <v>1211</v>
      </c>
      <c r="U26" s="29" t="s">
        <v>1252</v>
      </c>
      <c r="W26" s="50">
        <v>22</v>
      </c>
      <c r="X26" s="30" t="s">
        <v>1070</v>
      </c>
      <c r="Y26" s="50">
        <v>0</v>
      </c>
    </row>
    <row r="27" spans="1:32" x14ac:dyDescent="0.25">
      <c r="A27" t="s">
        <v>21</v>
      </c>
      <c r="D27" s="2" t="s">
        <v>1159</v>
      </c>
      <c r="E27" s="105" t="s">
        <v>1287</v>
      </c>
      <c r="F27" s="59" t="s">
        <v>3</v>
      </c>
      <c r="G27" t="s">
        <v>87</v>
      </c>
      <c r="H27" t="s">
        <v>99</v>
      </c>
      <c r="I27">
        <v>31.3</v>
      </c>
      <c r="P27" s="29" t="s">
        <v>964</v>
      </c>
      <c r="T27" s="29" t="s">
        <v>1212</v>
      </c>
      <c r="U27" s="29" t="s">
        <v>1253</v>
      </c>
      <c r="W27" s="50">
        <v>4</v>
      </c>
      <c r="X27" s="30" t="s">
        <v>1069</v>
      </c>
      <c r="Y27" s="115">
        <v>55</v>
      </c>
    </row>
    <row r="28" spans="1:32" x14ac:dyDescent="0.25">
      <c r="A28" t="s">
        <v>22</v>
      </c>
      <c r="D28" s="2" t="s">
        <v>1162</v>
      </c>
      <c r="E28" s="105" t="s">
        <v>1287</v>
      </c>
      <c r="F28" t="s">
        <v>6</v>
      </c>
      <c r="G28" t="s">
        <v>87</v>
      </c>
      <c r="H28" t="s">
        <v>100</v>
      </c>
      <c r="I28">
        <v>20</v>
      </c>
      <c r="P28" s="29" t="s">
        <v>821</v>
      </c>
      <c r="T28" s="29" t="s">
        <v>1272</v>
      </c>
      <c r="U28" s="29" t="s">
        <v>1254</v>
      </c>
      <c r="W28" s="50">
        <v>5</v>
      </c>
      <c r="X28" s="30" t="s">
        <v>1070</v>
      </c>
      <c r="Y28" s="50">
        <v>0</v>
      </c>
    </row>
    <row r="29" spans="1:32" ht="30" x14ac:dyDescent="0.25">
      <c r="A29" t="s">
        <v>23</v>
      </c>
      <c r="D29" s="2" t="s">
        <v>1163</v>
      </c>
      <c r="E29" s="41" t="s">
        <v>1288</v>
      </c>
      <c r="F29" t="s">
        <v>285</v>
      </c>
      <c r="G29" t="s">
        <v>87</v>
      </c>
      <c r="H29" t="s">
        <v>101</v>
      </c>
      <c r="I29">
        <v>28.8</v>
      </c>
      <c r="P29" s="29" t="s">
        <v>822</v>
      </c>
      <c r="T29" s="29" t="s">
        <v>1228</v>
      </c>
      <c r="U29" s="29" t="s">
        <v>1255</v>
      </c>
      <c r="W29" s="50">
        <v>70</v>
      </c>
      <c r="X29" s="30" t="s">
        <v>1070</v>
      </c>
      <c r="Y29" s="50">
        <v>0</v>
      </c>
    </row>
    <row r="30" spans="1:32" x14ac:dyDescent="0.25">
      <c r="A30" t="s">
        <v>1056</v>
      </c>
      <c r="D30" s="2" t="s">
        <v>1083</v>
      </c>
      <c r="E30" s="4" t="s">
        <v>1289</v>
      </c>
      <c r="F30" t="s">
        <v>288</v>
      </c>
      <c r="G30" t="s">
        <v>87</v>
      </c>
      <c r="H30" t="s">
        <v>102</v>
      </c>
      <c r="I30">
        <v>30.5</v>
      </c>
      <c r="P30" s="29" t="s">
        <v>823</v>
      </c>
      <c r="T30" s="29" t="s">
        <v>1213</v>
      </c>
      <c r="U30" s="29" t="s">
        <v>1255</v>
      </c>
      <c r="W30" s="50">
        <v>44</v>
      </c>
      <c r="X30" s="30" t="s">
        <v>1070</v>
      </c>
      <c r="Y30" s="50">
        <v>0</v>
      </c>
    </row>
    <row r="31" spans="1:32" ht="30" x14ac:dyDescent="0.25">
      <c r="A31" t="s">
        <v>24</v>
      </c>
      <c r="D31" s="2" t="s">
        <v>1083</v>
      </c>
      <c r="E31" s="41" t="s">
        <v>1339</v>
      </c>
      <c r="F31" t="s">
        <v>297</v>
      </c>
      <c r="G31" t="s">
        <v>87</v>
      </c>
      <c r="H31" t="s">
        <v>103</v>
      </c>
      <c r="I31">
        <v>23.6</v>
      </c>
      <c r="P31" s="29" t="s">
        <v>824</v>
      </c>
      <c r="T31" s="29" t="s">
        <v>1214</v>
      </c>
      <c r="U31" s="29" t="s">
        <v>1256</v>
      </c>
      <c r="W31" s="50">
        <v>55</v>
      </c>
      <c r="X31" s="30" t="s">
        <v>1068</v>
      </c>
      <c r="Y31" s="115">
        <v>13</v>
      </c>
    </row>
    <row r="32" spans="1:32" x14ac:dyDescent="0.25">
      <c r="A32" t="s">
        <v>25</v>
      </c>
      <c r="D32" s="2" t="s">
        <v>1083</v>
      </c>
      <c r="E32" s="4" t="s">
        <v>1290</v>
      </c>
      <c r="F32" t="s">
        <v>1018</v>
      </c>
      <c r="G32" t="s">
        <v>87</v>
      </c>
      <c r="H32" t="s">
        <v>104</v>
      </c>
      <c r="I32">
        <v>23.7</v>
      </c>
      <c r="P32" s="29" t="s">
        <v>825</v>
      </c>
      <c r="T32" s="29" t="s">
        <v>1215</v>
      </c>
      <c r="U32" s="29" t="s">
        <v>1257</v>
      </c>
      <c r="W32" s="50">
        <v>70</v>
      </c>
      <c r="X32" s="30" t="s">
        <v>1068</v>
      </c>
      <c r="Y32" s="115">
        <v>13</v>
      </c>
    </row>
    <row r="33" spans="1:25" x14ac:dyDescent="0.25">
      <c r="A33" t="s">
        <v>26</v>
      </c>
      <c r="D33" s="2" t="s">
        <v>1083</v>
      </c>
      <c r="E33" s="4" t="s">
        <v>1291</v>
      </c>
      <c r="F33" t="s">
        <v>311</v>
      </c>
      <c r="G33" t="s">
        <v>87</v>
      </c>
      <c r="H33" t="s">
        <v>105</v>
      </c>
      <c r="I33">
        <v>28.8</v>
      </c>
      <c r="P33" s="29" t="s">
        <v>826</v>
      </c>
      <c r="T33" s="29" t="s">
        <v>1216</v>
      </c>
      <c r="U33" s="29" t="s">
        <v>1258</v>
      </c>
      <c r="W33" s="50">
        <v>13</v>
      </c>
      <c r="X33" s="30" t="s">
        <v>1069</v>
      </c>
      <c r="Y33" s="115">
        <v>55</v>
      </c>
    </row>
    <row r="34" spans="1:25" x14ac:dyDescent="0.25">
      <c r="A34" t="s">
        <v>28</v>
      </c>
      <c r="F34" t="s">
        <v>324</v>
      </c>
      <c r="G34" t="s">
        <v>87</v>
      </c>
      <c r="H34" t="s">
        <v>106</v>
      </c>
      <c r="I34">
        <v>33.200000000000003</v>
      </c>
      <c r="P34" s="29" t="s">
        <v>966</v>
      </c>
      <c r="T34" s="29" t="s">
        <v>1217</v>
      </c>
      <c r="U34" s="29" t="s">
        <v>1224</v>
      </c>
      <c r="X34" s="30" t="s">
        <v>1070</v>
      </c>
      <c r="Y34" s="50">
        <v>0</v>
      </c>
    </row>
    <row r="35" spans="1:25" x14ac:dyDescent="0.25">
      <c r="F35" t="s">
        <v>326</v>
      </c>
      <c r="G35" t="s">
        <v>87</v>
      </c>
      <c r="H35" t="s">
        <v>107</v>
      </c>
      <c r="I35">
        <v>33.200000000000003</v>
      </c>
      <c r="P35" s="29" t="s">
        <v>827</v>
      </c>
      <c r="T35" s="29" t="s">
        <v>1218</v>
      </c>
      <c r="U35" s="29" t="s">
        <v>1239</v>
      </c>
      <c r="W35" s="50" t="s">
        <v>1270</v>
      </c>
      <c r="X35" s="30" t="s">
        <v>1070</v>
      </c>
      <c r="Y35" s="50">
        <v>0</v>
      </c>
    </row>
    <row r="36" spans="1:25" x14ac:dyDescent="0.25">
      <c r="F36" t="s">
        <v>329</v>
      </c>
      <c r="G36" t="s">
        <v>87</v>
      </c>
      <c r="H36" t="s">
        <v>108</v>
      </c>
      <c r="I36">
        <v>34.4</v>
      </c>
      <c r="P36" s="29" t="s">
        <v>828</v>
      </c>
      <c r="T36" s="29" t="s">
        <v>1219</v>
      </c>
      <c r="X36" s="30" t="s">
        <v>1070</v>
      </c>
      <c r="Y36" s="50">
        <v>0</v>
      </c>
    </row>
    <row r="37" spans="1:25" x14ac:dyDescent="0.25">
      <c r="F37" t="s">
        <v>332</v>
      </c>
      <c r="G37" t="s">
        <v>109</v>
      </c>
      <c r="H37" t="s">
        <v>110</v>
      </c>
      <c r="I37">
        <v>42.4</v>
      </c>
      <c r="P37" s="29" t="s">
        <v>829</v>
      </c>
      <c r="T37" s="29" t="s">
        <v>1220</v>
      </c>
      <c r="X37" s="30" t="s">
        <v>1070</v>
      </c>
      <c r="Y37" s="50">
        <v>0</v>
      </c>
    </row>
    <row r="38" spans="1:25" x14ac:dyDescent="0.25">
      <c r="F38" t="s">
        <v>334</v>
      </c>
      <c r="G38" t="s">
        <v>109</v>
      </c>
      <c r="H38" t="s">
        <v>111</v>
      </c>
      <c r="I38">
        <v>26.9</v>
      </c>
      <c r="P38" s="29" t="s">
        <v>830</v>
      </c>
      <c r="T38" s="29" t="s">
        <v>1221</v>
      </c>
      <c r="X38" s="30" t="s">
        <v>1070</v>
      </c>
      <c r="Y38" s="50">
        <v>0</v>
      </c>
    </row>
    <row r="39" spans="1:25" x14ac:dyDescent="0.25">
      <c r="F39" t="s">
        <v>375</v>
      </c>
      <c r="G39" t="s">
        <v>109</v>
      </c>
      <c r="H39" t="s">
        <v>112</v>
      </c>
      <c r="I39">
        <v>24</v>
      </c>
      <c r="P39" s="29" t="s">
        <v>831</v>
      </c>
      <c r="T39" s="29" t="s">
        <v>1222</v>
      </c>
      <c r="X39" s="30" t="s">
        <v>1070</v>
      </c>
      <c r="Y39" s="50">
        <v>0</v>
      </c>
    </row>
    <row r="40" spans="1:25" x14ac:dyDescent="0.25">
      <c r="F40" t="s">
        <v>388</v>
      </c>
      <c r="G40" t="s">
        <v>109</v>
      </c>
      <c r="H40" t="s">
        <v>113</v>
      </c>
      <c r="I40">
        <v>27</v>
      </c>
      <c r="P40" s="29" t="s">
        <v>832</v>
      </c>
      <c r="T40" s="29" t="s">
        <v>1223</v>
      </c>
      <c r="X40" s="30" t="s">
        <v>1067</v>
      </c>
      <c r="Y40" s="115">
        <v>12</v>
      </c>
    </row>
    <row r="41" spans="1:25" x14ac:dyDescent="0.25">
      <c r="F41" t="s">
        <v>416</v>
      </c>
      <c r="G41" t="s">
        <v>109</v>
      </c>
      <c r="H41" t="s">
        <v>114</v>
      </c>
      <c r="I41">
        <v>51.7</v>
      </c>
      <c r="P41" s="30" t="s">
        <v>734</v>
      </c>
      <c r="Q41" s="30"/>
      <c r="T41" s="29" t="s">
        <v>1224</v>
      </c>
      <c r="X41" s="30" t="s">
        <v>1070</v>
      </c>
      <c r="Y41" s="50">
        <v>0</v>
      </c>
    </row>
    <row r="42" spans="1:25" x14ac:dyDescent="0.25">
      <c r="F42" t="s">
        <v>419</v>
      </c>
      <c r="G42" t="s">
        <v>109</v>
      </c>
      <c r="H42" t="s">
        <v>115</v>
      </c>
      <c r="I42">
        <v>34.93</v>
      </c>
      <c r="P42" s="29" t="s">
        <v>833</v>
      </c>
      <c r="T42" s="29" t="s">
        <v>1225</v>
      </c>
      <c r="X42" s="30" t="s">
        <v>1067</v>
      </c>
      <c r="Y42" s="115">
        <v>12</v>
      </c>
    </row>
    <row r="43" spans="1:25" x14ac:dyDescent="0.25">
      <c r="F43" t="s">
        <v>423</v>
      </c>
      <c r="G43" t="s">
        <v>116</v>
      </c>
      <c r="H43" t="s">
        <v>117</v>
      </c>
      <c r="I43" t="s">
        <v>118</v>
      </c>
      <c r="P43" s="29" t="s">
        <v>834</v>
      </c>
      <c r="T43" s="29" t="s">
        <v>1226</v>
      </c>
      <c r="X43" s="30" t="s">
        <v>1069</v>
      </c>
      <c r="Y43" s="115">
        <v>55</v>
      </c>
    </row>
    <row r="44" spans="1:25" x14ac:dyDescent="0.25">
      <c r="F44" t="s">
        <v>435</v>
      </c>
      <c r="G44" t="s">
        <v>119</v>
      </c>
      <c r="H44" t="s">
        <v>120</v>
      </c>
      <c r="I44">
        <v>42.3</v>
      </c>
      <c r="P44" s="29" t="s">
        <v>1017</v>
      </c>
      <c r="T44" s="29" t="s">
        <v>1227</v>
      </c>
      <c r="X44" s="30" t="s">
        <v>1068</v>
      </c>
      <c r="Y44" s="115">
        <v>13</v>
      </c>
    </row>
    <row r="45" spans="1:25" x14ac:dyDescent="0.25">
      <c r="F45" t="s">
        <v>445</v>
      </c>
      <c r="G45" t="s">
        <v>119</v>
      </c>
      <c r="H45" t="s">
        <v>121</v>
      </c>
      <c r="I45">
        <v>42</v>
      </c>
      <c r="P45" s="29" t="s">
        <v>835</v>
      </c>
      <c r="T45" s="29"/>
    </row>
    <row r="46" spans="1:25" x14ac:dyDescent="0.25">
      <c r="F46" t="s">
        <v>447</v>
      </c>
      <c r="G46" t="s">
        <v>119</v>
      </c>
      <c r="H46" t="s">
        <v>122</v>
      </c>
      <c r="I46">
        <v>43</v>
      </c>
      <c r="P46" s="29" t="s">
        <v>836</v>
      </c>
      <c r="T46" s="29"/>
    </row>
    <row r="47" spans="1:25" x14ac:dyDescent="0.25">
      <c r="F47" t="s">
        <v>19</v>
      </c>
      <c r="G47" t="s">
        <v>119</v>
      </c>
      <c r="H47" t="s">
        <v>123</v>
      </c>
      <c r="I47">
        <v>51</v>
      </c>
      <c r="P47" s="29" t="s">
        <v>837</v>
      </c>
      <c r="T47" s="29"/>
    </row>
    <row r="48" spans="1:25" x14ac:dyDescent="0.25">
      <c r="F48" t="s">
        <v>738</v>
      </c>
      <c r="G48" t="s">
        <v>119</v>
      </c>
      <c r="H48" t="s">
        <v>124</v>
      </c>
      <c r="I48">
        <v>51.8</v>
      </c>
      <c r="P48" s="29" t="s">
        <v>838</v>
      </c>
      <c r="T48" s="29"/>
    </row>
    <row r="49" spans="6:20" x14ac:dyDescent="0.25">
      <c r="F49" t="s">
        <v>460</v>
      </c>
      <c r="G49" t="s">
        <v>119</v>
      </c>
      <c r="H49" t="s">
        <v>125</v>
      </c>
      <c r="I49">
        <v>49</v>
      </c>
      <c r="P49" s="29" t="s">
        <v>839</v>
      </c>
      <c r="T49" s="29"/>
    </row>
    <row r="50" spans="6:20" x14ac:dyDescent="0.25">
      <c r="F50" t="s">
        <v>20</v>
      </c>
      <c r="G50" t="s">
        <v>119</v>
      </c>
      <c r="H50" t="s">
        <v>126</v>
      </c>
      <c r="I50">
        <v>38</v>
      </c>
      <c r="P50" s="29" t="s">
        <v>840</v>
      </c>
      <c r="T50" s="29"/>
    </row>
    <row r="51" spans="6:20" x14ac:dyDescent="0.25">
      <c r="F51" t="s">
        <v>495</v>
      </c>
      <c r="G51" t="s">
        <v>119</v>
      </c>
      <c r="H51" t="s">
        <v>127</v>
      </c>
      <c r="I51">
        <v>43</v>
      </c>
      <c r="P51" s="29" t="s">
        <v>841</v>
      </c>
      <c r="T51" s="29"/>
    </row>
    <row r="52" spans="6:20" x14ac:dyDescent="0.25">
      <c r="F52" t="s">
        <v>1019</v>
      </c>
      <c r="G52" t="s">
        <v>119</v>
      </c>
      <c r="H52" t="s">
        <v>128</v>
      </c>
      <c r="I52">
        <v>36.799999999999997</v>
      </c>
      <c r="P52" s="29" t="s">
        <v>842</v>
      </c>
      <c r="T52" s="29"/>
    </row>
    <row r="53" spans="6:20" x14ac:dyDescent="0.25">
      <c r="F53" t="s">
        <v>498</v>
      </c>
      <c r="G53" t="s">
        <v>119</v>
      </c>
      <c r="H53" t="s">
        <v>129</v>
      </c>
      <c r="I53">
        <v>53.1</v>
      </c>
      <c r="P53" s="29" t="s">
        <v>843</v>
      </c>
      <c r="T53" s="29"/>
    </row>
    <row r="54" spans="6:20" x14ac:dyDescent="0.25">
      <c r="F54" t="s">
        <v>507</v>
      </c>
      <c r="G54" t="s">
        <v>119</v>
      </c>
      <c r="H54" t="s">
        <v>130</v>
      </c>
      <c r="I54">
        <v>41.9</v>
      </c>
      <c r="P54" s="29" t="s">
        <v>844</v>
      </c>
      <c r="T54" s="29"/>
    </row>
    <row r="55" spans="6:20" x14ac:dyDescent="0.25">
      <c r="F55" t="s">
        <v>510</v>
      </c>
      <c r="G55" t="s">
        <v>119</v>
      </c>
      <c r="H55" t="s">
        <v>131</v>
      </c>
      <c r="I55">
        <v>45.2</v>
      </c>
      <c r="P55" s="29" t="s">
        <v>845</v>
      </c>
      <c r="T55" s="29"/>
    </row>
    <row r="56" spans="6:20" x14ac:dyDescent="0.25">
      <c r="F56" t="s">
        <v>516</v>
      </c>
      <c r="G56" t="s">
        <v>119</v>
      </c>
      <c r="H56" t="s">
        <v>132</v>
      </c>
      <c r="I56">
        <v>55</v>
      </c>
      <c r="P56" s="29" t="s">
        <v>846</v>
      </c>
      <c r="T56" s="29"/>
    </row>
    <row r="57" spans="6:20" x14ac:dyDescent="0.25">
      <c r="F57" t="s">
        <v>1021</v>
      </c>
      <c r="G57" t="s">
        <v>119</v>
      </c>
      <c r="H57" t="s">
        <v>133</v>
      </c>
      <c r="I57">
        <v>53</v>
      </c>
      <c r="P57" s="29" t="s">
        <v>847</v>
      </c>
      <c r="T57" s="29"/>
    </row>
    <row r="58" spans="6:20" x14ac:dyDescent="0.25">
      <c r="F58" t="s">
        <v>537</v>
      </c>
      <c r="G58" t="s">
        <v>119</v>
      </c>
      <c r="H58" t="s">
        <v>134</v>
      </c>
      <c r="I58">
        <v>48.2</v>
      </c>
      <c r="P58" s="29" t="s">
        <v>848</v>
      </c>
      <c r="T58" s="29"/>
    </row>
    <row r="59" spans="6:20" x14ac:dyDescent="0.25">
      <c r="F59" t="s">
        <v>25</v>
      </c>
      <c r="G59" t="s">
        <v>119</v>
      </c>
      <c r="H59" t="s">
        <v>135</v>
      </c>
      <c r="I59">
        <v>56.2</v>
      </c>
      <c r="P59" s="29" t="s">
        <v>849</v>
      </c>
      <c r="T59" s="29"/>
    </row>
    <row r="60" spans="6:20" x14ac:dyDescent="0.25">
      <c r="F60" t="s">
        <v>542</v>
      </c>
      <c r="G60" t="s">
        <v>119</v>
      </c>
      <c r="H60" t="s">
        <v>136</v>
      </c>
      <c r="I60">
        <v>21.7</v>
      </c>
      <c r="P60" s="29" t="s">
        <v>850</v>
      </c>
      <c r="T60" s="29"/>
    </row>
    <row r="61" spans="6:20" x14ac:dyDescent="0.25">
      <c r="F61" t="s">
        <v>549</v>
      </c>
      <c r="G61" t="s">
        <v>119</v>
      </c>
      <c r="H61" t="s">
        <v>137</v>
      </c>
      <c r="I61">
        <v>45.4</v>
      </c>
      <c r="P61" s="29" t="s">
        <v>851</v>
      </c>
      <c r="T61" s="29"/>
    </row>
    <row r="62" spans="6:20" x14ac:dyDescent="0.25">
      <c r="F62" t="s">
        <v>1022</v>
      </c>
      <c r="G62" t="s">
        <v>138</v>
      </c>
      <c r="H62" t="s">
        <v>139</v>
      </c>
      <c r="I62">
        <v>34.799999999999997</v>
      </c>
      <c r="P62" s="29" t="s">
        <v>852</v>
      </c>
      <c r="T62" s="29"/>
    </row>
    <row r="63" spans="6:20" x14ac:dyDescent="0.25">
      <c r="F63" t="s">
        <v>559</v>
      </c>
      <c r="G63" t="s">
        <v>140</v>
      </c>
      <c r="H63" t="s">
        <v>141</v>
      </c>
      <c r="I63" t="s">
        <v>118</v>
      </c>
      <c r="P63" s="29" t="s">
        <v>853</v>
      </c>
      <c r="T63" s="29"/>
    </row>
    <row r="64" spans="6:20" x14ac:dyDescent="0.25">
      <c r="F64" t="s">
        <v>27</v>
      </c>
      <c r="G64" t="s">
        <v>142</v>
      </c>
      <c r="H64" t="s">
        <v>143</v>
      </c>
      <c r="I64" t="s">
        <v>118</v>
      </c>
      <c r="P64" s="29" t="s">
        <v>967</v>
      </c>
      <c r="T64" s="29"/>
    </row>
    <row r="65" spans="6:20" x14ac:dyDescent="0.25">
      <c r="F65" t="s">
        <v>565</v>
      </c>
      <c r="G65" t="s">
        <v>147</v>
      </c>
      <c r="H65" t="s">
        <v>148</v>
      </c>
      <c r="I65">
        <v>40</v>
      </c>
      <c r="P65" s="29" t="s">
        <v>854</v>
      </c>
      <c r="T65" s="29"/>
    </row>
    <row r="66" spans="6:20" x14ac:dyDescent="0.25">
      <c r="F66" t="s">
        <v>28</v>
      </c>
      <c r="G66" t="s">
        <v>147</v>
      </c>
      <c r="H66" t="s">
        <v>149</v>
      </c>
      <c r="I66" t="s">
        <v>118</v>
      </c>
      <c r="P66" s="29" t="s">
        <v>855</v>
      </c>
      <c r="T66" s="29"/>
    </row>
    <row r="67" spans="6:20" x14ac:dyDescent="0.25">
      <c r="F67" t="s">
        <v>954</v>
      </c>
      <c r="G67" t="s">
        <v>144</v>
      </c>
      <c r="H67" t="s">
        <v>145</v>
      </c>
      <c r="I67">
        <v>22.6</v>
      </c>
      <c r="P67" s="29" t="s">
        <v>856</v>
      </c>
      <c r="T67" s="29"/>
    </row>
    <row r="68" spans="6:20" x14ac:dyDescent="0.25">
      <c r="F68" t="s">
        <v>1016</v>
      </c>
      <c r="G68" t="s">
        <v>144</v>
      </c>
      <c r="H68" t="s">
        <v>146</v>
      </c>
      <c r="I68" t="s">
        <v>118</v>
      </c>
      <c r="P68" s="29" t="s">
        <v>857</v>
      </c>
      <c r="T68" s="29"/>
    </row>
    <row r="69" spans="6:20" x14ac:dyDescent="0.25">
      <c r="F69" t="s">
        <v>741</v>
      </c>
      <c r="G69" t="s">
        <v>150</v>
      </c>
      <c r="H69" t="s">
        <v>151</v>
      </c>
      <c r="I69">
        <v>58.8</v>
      </c>
      <c r="P69" s="29" t="s">
        <v>858</v>
      </c>
      <c r="T69" s="29"/>
    </row>
    <row r="70" spans="6:20" x14ac:dyDescent="0.25">
      <c r="F70" t="s">
        <v>614</v>
      </c>
      <c r="G70" t="s">
        <v>152</v>
      </c>
      <c r="H70" t="s">
        <v>153</v>
      </c>
      <c r="I70">
        <v>30.5</v>
      </c>
      <c r="P70" s="29" t="s">
        <v>859</v>
      </c>
      <c r="T70" s="29"/>
    </row>
    <row r="71" spans="6:20" x14ac:dyDescent="0.25">
      <c r="F71" t="s">
        <v>616</v>
      </c>
      <c r="G71" t="s">
        <v>152</v>
      </c>
      <c r="H71" t="s">
        <v>154</v>
      </c>
      <c r="I71">
        <v>25.1</v>
      </c>
      <c r="P71" s="29" t="s">
        <v>860</v>
      </c>
      <c r="T71" s="29"/>
    </row>
    <row r="72" spans="6:20" x14ac:dyDescent="0.25">
      <c r="F72" t="s">
        <v>703</v>
      </c>
      <c r="G72" t="s">
        <v>152</v>
      </c>
      <c r="H72" t="s">
        <v>155</v>
      </c>
      <c r="I72">
        <v>20</v>
      </c>
      <c r="P72" s="29" t="s">
        <v>968</v>
      </c>
      <c r="T72" s="29"/>
    </row>
    <row r="73" spans="6:20" x14ac:dyDescent="0.25">
      <c r="F73" t="s">
        <v>709</v>
      </c>
      <c r="G73" t="s">
        <v>152</v>
      </c>
      <c r="H73" t="s">
        <v>156</v>
      </c>
      <c r="I73">
        <v>42</v>
      </c>
      <c r="P73" s="29" t="s">
        <v>861</v>
      </c>
      <c r="T73" s="29"/>
    </row>
    <row r="74" spans="6:20" x14ac:dyDescent="0.25">
      <c r="F74" t="s">
        <v>1045</v>
      </c>
      <c r="G74" t="s">
        <v>152</v>
      </c>
      <c r="H74" t="s">
        <v>157</v>
      </c>
      <c r="I74">
        <v>20</v>
      </c>
      <c r="P74" s="29" t="s">
        <v>862</v>
      </c>
      <c r="T74" s="29"/>
    </row>
    <row r="75" spans="6:20" x14ac:dyDescent="0.25">
      <c r="G75" t="s">
        <v>152</v>
      </c>
      <c r="H75" t="s">
        <v>158</v>
      </c>
      <c r="I75">
        <v>19.600000000000001</v>
      </c>
      <c r="P75" s="29" t="s">
        <v>863</v>
      </c>
      <c r="T75" s="29"/>
    </row>
    <row r="76" spans="6:20" x14ac:dyDescent="0.25">
      <c r="G76" t="s">
        <v>152</v>
      </c>
      <c r="H76" t="s">
        <v>159</v>
      </c>
      <c r="I76">
        <v>28.3</v>
      </c>
      <c r="P76" s="29" t="s">
        <v>864</v>
      </c>
      <c r="T76" s="29"/>
    </row>
    <row r="77" spans="6:20" x14ac:dyDescent="0.25">
      <c r="G77" t="s">
        <v>152</v>
      </c>
      <c r="H77" t="s">
        <v>160</v>
      </c>
      <c r="I77">
        <v>18</v>
      </c>
      <c r="P77" s="29" t="s">
        <v>865</v>
      </c>
      <c r="T77" s="29"/>
    </row>
    <row r="78" spans="6:20" x14ac:dyDescent="0.25">
      <c r="G78" t="s">
        <v>152</v>
      </c>
      <c r="H78" t="s">
        <v>161</v>
      </c>
      <c r="I78">
        <v>19.8</v>
      </c>
      <c r="P78" s="29" t="s">
        <v>866</v>
      </c>
      <c r="T78" s="29"/>
    </row>
    <row r="79" spans="6:20" x14ac:dyDescent="0.25">
      <c r="G79" t="s">
        <v>162</v>
      </c>
      <c r="H79" t="s">
        <v>163</v>
      </c>
      <c r="I79">
        <v>36.200000000000003</v>
      </c>
      <c r="P79" s="29" t="s">
        <v>867</v>
      </c>
      <c r="T79" s="29"/>
    </row>
    <row r="80" spans="6:20" x14ac:dyDescent="0.25">
      <c r="G80" t="s">
        <v>162</v>
      </c>
      <c r="H80" t="s">
        <v>164</v>
      </c>
      <c r="I80">
        <v>24.4</v>
      </c>
      <c r="P80" s="29" t="s">
        <v>969</v>
      </c>
      <c r="T80" s="29"/>
    </row>
    <row r="81" spans="7:20" x14ac:dyDescent="0.25">
      <c r="G81" t="s">
        <v>162</v>
      </c>
      <c r="H81" t="s">
        <v>165</v>
      </c>
      <c r="I81">
        <v>65</v>
      </c>
      <c r="P81" s="29" t="s">
        <v>868</v>
      </c>
      <c r="T81" s="29"/>
    </row>
    <row r="82" spans="7:20" x14ac:dyDescent="0.25">
      <c r="G82" t="s">
        <v>162</v>
      </c>
      <c r="H82" t="s">
        <v>166</v>
      </c>
      <c r="I82">
        <v>32</v>
      </c>
      <c r="P82" s="29" t="s">
        <v>869</v>
      </c>
      <c r="T82" s="29"/>
    </row>
    <row r="83" spans="7:20" x14ac:dyDescent="0.25">
      <c r="G83" t="s">
        <v>162</v>
      </c>
      <c r="H83" t="s">
        <v>167</v>
      </c>
      <c r="I83">
        <v>65</v>
      </c>
      <c r="P83" s="29" t="s">
        <v>870</v>
      </c>
      <c r="T83" s="29"/>
    </row>
    <row r="84" spans="7:20" x14ac:dyDescent="0.25">
      <c r="G84" t="s">
        <v>162</v>
      </c>
      <c r="H84" t="s">
        <v>168</v>
      </c>
      <c r="I84">
        <v>23.9</v>
      </c>
      <c r="P84" s="29" t="s">
        <v>871</v>
      </c>
      <c r="T84" s="29"/>
    </row>
    <row r="85" spans="7:20" x14ac:dyDescent="0.25">
      <c r="G85" t="s">
        <v>169</v>
      </c>
      <c r="H85" t="s">
        <v>170</v>
      </c>
      <c r="I85">
        <v>34.9</v>
      </c>
      <c r="P85" s="29" t="s">
        <v>872</v>
      </c>
      <c r="T85" s="29"/>
    </row>
    <row r="86" spans="7:20" x14ac:dyDescent="0.25">
      <c r="G86" t="s">
        <v>169</v>
      </c>
      <c r="H86" t="s">
        <v>171</v>
      </c>
      <c r="I86">
        <v>21.5</v>
      </c>
      <c r="P86" s="29" t="s">
        <v>873</v>
      </c>
      <c r="T86" s="29"/>
    </row>
    <row r="87" spans="7:20" x14ac:dyDescent="0.25">
      <c r="G87" t="s">
        <v>169</v>
      </c>
      <c r="H87" t="s">
        <v>172</v>
      </c>
      <c r="I87">
        <v>40</v>
      </c>
      <c r="P87" s="29" t="s">
        <v>874</v>
      </c>
      <c r="T87" s="29"/>
    </row>
    <row r="88" spans="7:20" x14ac:dyDescent="0.25">
      <c r="G88" t="s">
        <v>169</v>
      </c>
      <c r="H88" t="s">
        <v>173</v>
      </c>
      <c r="I88">
        <v>21.3</v>
      </c>
      <c r="P88" s="29" t="s">
        <v>875</v>
      </c>
      <c r="T88" s="29"/>
    </row>
    <row r="89" spans="7:20" x14ac:dyDescent="0.25">
      <c r="G89" t="s">
        <v>169</v>
      </c>
      <c r="H89" t="s">
        <v>174</v>
      </c>
      <c r="I89">
        <v>32.1</v>
      </c>
      <c r="P89" s="29" t="s">
        <v>876</v>
      </c>
      <c r="T89" s="29"/>
    </row>
    <row r="90" spans="7:20" x14ac:dyDescent="0.25">
      <c r="G90" t="s">
        <v>169</v>
      </c>
      <c r="H90" t="s">
        <v>175</v>
      </c>
      <c r="I90" t="s">
        <v>118</v>
      </c>
      <c r="P90" s="29" t="s">
        <v>877</v>
      </c>
      <c r="T90" s="29"/>
    </row>
    <row r="91" spans="7:20" x14ac:dyDescent="0.25">
      <c r="G91" t="s">
        <v>176</v>
      </c>
      <c r="H91" t="s">
        <v>177</v>
      </c>
      <c r="I91">
        <v>41</v>
      </c>
      <c r="P91" s="29" t="s">
        <v>970</v>
      </c>
      <c r="T91" s="29"/>
    </row>
    <row r="92" spans="7:20" x14ac:dyDescent="0.25">
      <c r="G92" t="s">
        <v>176</v>
      </c>
      <c r="H92" t="s">
        <v>178</v>
      </c>
      <c r="I92">
        <v>33</v>
      </c>
      <c r="P92" s="30" t="s">
        <v>976</v>
      </c>
      <c r="Q92" s="30"/>
      <c r="T92" s="29"/>
    </row>
    <row r="93" spans="7:20" x14ac:dyDescent="0.25">
      <c r="G93" t="s">
        <v>176</v>
      </c>
      <c r="H93" t="s">
        <v>179</v>
      </c>
      <c r="I93">
        <v>23</v>
      </c>
      <c r="P93" s="29" t="s">
        <v>878</v>
      </c>
      <c r="T93" s="29"/>
    </row>
    <row r="94" spans="7:20" x14ac:dyDescent="0.25">
      <c r="G94" t="s">
        <v>176</v>
      </c>
      <c r="H94" t="s">
        <v>180</v>
      </c>
      <c r="I94">
        <v>36.5</v>
      </c>
      <c r="P94" s="29" t="s">
        <v>879</v>
      </c>
      <c r="T94" s="29"/>
    </row>
    <row r="95" spans="7:20" x14ac:dyDescent="0.25">
      <c r="G95" t="s">
        <v>176</v>
      </c>
      <c r="H95" t="s">
        <v>181</v>
      </c>
      <c r="I95">
        <v>40.700000000000003</v>
      </c>
      <c r="P95" s="29" t="s">
        <v>971</v>
      </c>
      <c r="T95" s="29"/>
    </row>
    <row r="96" spans="7:20" x14ac:dyDescent="0.25">
      <c r="G96" t="s">
        <v>176</v>
      </c>
      <c r="H96" t="s">
        <v>182</v>
      </c>
      <c r="I96">
        <v>33</v>
      </c>
      <c r="P96" s="29" t="s">
        <v>880</v>
      </c>
      <c r="T96" s="29"/>
    </row>
    <row r="97" spans="7:20" x14ac:dyDescent="0.25">
      <c r="G97" t="s">
        <v>176</v>
      </c>
      <c r="H97" t="s">
        <v>183</v>
      </c>
      <c r="I97">
        <v>32</v>
      </c>
      <c r="P97" s="29" t="s">
        <v>881</v>
      </c>
      <c r="T97" s="29"/>
    </row>
    <row r="98" spans="7:20" x14ac:dyDescent="0.25">
      <c r="G98" t="s">
        <v>176</v>
      </c>
      <c r="H98" t="s">
        <v>184</v>
      </c>
      <c r="I98">
        <v>63</v>
      </c>
      <c r="P98" s="29" t="s">
        <v>882</v>
      </c>
      <c r="T98" s="29"/>
    </row>
    <row r="99" spans="7:20" x14ac:dyDescent="0.25">
      <c r="G99" t="s">
        <v>176</v>
      </c>
      <c r="H99" t="s">
        <v>185</v>
      </c>
      <c r="I99">
        <v>67.3</v>
      </c>
      <c r="P99" s="29" t="s">
        <v>883</v>
      </c>
      <c r="T99" s="29"/>
    </row>
    <row r="100" spans="7:20" x14ac:dyDescent="0.25">
      <c r="G100" t="s">
        <v>176</v>
      </c>
      <c r="H100" t="s">
        <v>186</v>
      </c>
      <c r="I100">
        <v>35</v>
      </c>
      <c r="P100" s="29" t="s">
        <v>423</v>
      </c>
      <c r="T100" s="29"/>
    </row>
    <row r="101" spans="7:20" x14ac:dyDescent="0.25">
      <c r="G101" t="s">
        <v>176</v>
      </c>
      <c r="H101" t="s">
        <v>187</v>
      </c>
      <c r="I101">
        <v>20.7</v>
      </c>
      <c r="P101" s="29" t="s">
        <v>884</v>
      </c>
      <c r="T101" s="29"/>
    </row>
    <row r="102" spans="7:20" x14ac:dyDescent="0.25">
      <c r="G102" t="s">
        <v>176</v>
      </c>
      <c r="H102" t="s">
        <v>188</v>
      </c>
      <c r="I102">
        <v>23.1</v>
      </c>
      <c r="P102" s="29" t="s">
        <v>885</v>
      </c>
      <c r="T102" s="29"/>
    </row>
    <row r="103" spans="7:20" x14ac:dyDescent="0.25">
      <c r="G103" t="s">
        <v>176</v>
      </c>
      <c r="H103" t="s">
        <v>189</v>
      </c>
      <c r="I103">
        <v>26.7</v>
      </c>
      <c r="P103" s="29" t="s">
        <v>886</v>
      </c>
      <c r="T103" s="29"/>
    </row>
    <row r="104" spans="7:20" x14ac:dyDescent="0.25">
      <c r="G104" t="s">
        <v>176</v>
      </c>
      <c r="H104" t="s">
        <v>190</v>
      </c>
      <c r="I104">
        <v>21.4</v>
      </c>
      <c r="P104" s="30" t="s">
        <v>983</v>
      </c>
      <c r="Q104" s="30"/>
      <c r="T104" s="29"/>
    </row>
    <row r="105" spans="7:20" x14ac:dyDescent="0.25">
      <c r="G105" t="s">
        <v>176</v>
      </c>
      <c r="H105" t="s">
        <v>191</v>
      </c>
      <c r="I105">
        <v>22.5</v>
      </c>
      <c r="P105" s="29" t="s">
        <v>887</v>
      </c>
      <c r="T105" s="29"/>
    </row>
    <row r="106" spans="7:20" x14ac:dyDescent="0.25">
      <c r="G106" t="s">
        <v>176</v>
      </c>
      <c r="H106" t="s">
        <v>192</v>
      </c>
      <c r="I106">
        <v>29</v>
      </c>
      <c r="P106" s="29" t="s">
        <v>888</v>
      </c>
      <c r="T106" s="29"/>
    </row>
    <row r="107" spans="7:20" x14ac:dyDescent="0.25">
      <c r="G107" t="s">
        <v>176</v>
      </c>
      <c r="H107" t="s">
        <v>193</v>
      </c>
      <c r="I107">
        <v>36</v>
      </c>
      <c r="P107" s="29" t="s">
        <v>889</v>
      </c>
      <c r="T107" s="29"/>
    </row>
    <row r="108" spans="7:20" x14ac:dyDescent="0.25">
      <c r="G108" t="s">
        <v>176</v>
      </c>
      <c r="H108" t="s">
        <v>194</v>
      </c>
      <c r="I108">
        <v>40</v>
      </c>
      <c r="P108" s="29" t="s">
        <v>890</v>
      </c>
      <c r="T108" s="29"/>
    </row>
    <row r="109" spans="7:20" x14ac:dyDescent="0.25">
      <c r="G109" t="s">
        <v>176</v>
      </c>
      <c r="H109" t="s">
        <v>195</v>
      </c>
      <c r="I109">
        <v>38</v>
      </c>
      <c r="P109" s="29" t="s">
        <v>891</v>
      </c>
      <c r="T109" s="29"/>
    </row>
    <row r="110" spans="7:20" x14ac:dyDescent="0.25">
      <c r="G110" t="s">
        <v>176</v>
      </c>
      <c r="H110" t="s">
        <v>196</v>
      </c>
      <c r="I110">
        <v>55</v>
      </c>
      <c r="P110" s="29" t="s">
        <v>892</v>
      </c>
      <c r="T110" s="29"/>
    </row>
    <row r="111" spans="7:20" x14ac:dyDescent="0.25">
      <c r="G111" t="s">
        <v>176</v>
      </c>
      <c r="H111" t="s">
        <v>197</v>
      </c>
      <c r="I111">
        <v>39.5</v>
      </c>
      <c r="P111" s="29" t="s">
        <v>893</v>
      </c>
      <c r="T111" s="29"/>
    </row>
    <row r="112" spans="7:20" x14ac:dyDescent="0.25">
      <c r="G112" t="s">
        <v>176</v>
      </c>
      <c r="H112" t="s">
        <v>198</v>
      </c>
      <c r="I112">
        <v>65</v>
      </c>
      <c r="P112" s="29" t="s">
        <v>894</v>
      </c>
      <c r="T112" s="29"/>
    </row>
    <row r="113" spans="7:20" x14ac:dyDescent="0.25">
      <c r="G113" t="s">
        <v>176</v>
      </c>
      <c r="H113" t="s">
        <v>199</v>
      </c>
      <c r="I113">
        <v>35</v>
      </c>
      <c r="P113" s="29" t="s">
        <v>895</v>
      </c>
      <c r="T113" s="29"/>
    </row>
    <row r="114" spans="7:20" x14ac:dyDescent="0.25">
      <c r="G114" t="s">
        <v>176</v>
      </c>
      <c r="H114" t="s">
        <v>200</v>
      </c>
      <c r="I114">
        <v>30.3</v>
      </c>
      <c r="P114" s="29" t="s">
        <v>896</v>
      </c>
      <c r="T114" s="29"/>
    </row>
    <row r="115" spans="7:20" x14ac:dyDescent="0.25">
      <c r="G115" t="s">
        <v>176</v>
      </c>
      <c r="H115" t="s">
        <v>201</v>
      </c>
      <c r="I115">
        <v>13.2</v>
      </c>
      <c r="P115" s="29" t="s">
        <v>972</v>
      </c>
      <c r="T115" s="29"/>
    </row>
    <row r="116" spans="7:20" x14ac:dyDescent="0.25">
      <c r="G116" t="s">
        <v>176</v>
      </c>
      <c r="H116" t="s">
        <v>202</v>
      </c>
      <c r="I116">
        <v>26.9</v>
      </c>
      <c r="P116" s="30" t="s">
        <v>975</v>
      </c>
      <c r="Q116" s="30"/>
      <c r="T116" s="29"/>
    </row>
    <row r="117" spans="7:20" x14ac:dyDescent="0.25">
      <c r="G117" t="s">
        <v>176</v>
      </c>
      <c r="H117" t="s">
        <v>203</v>
      </c>
      <c r="I117">
        <v>39.4</v>
      </c>
      <c r="P117" s="29" t="s">
        <v>897</v>
      </c>
      <c r="T117" s="29"/>
    </row>
    <row r="118" spans="7:20" x14ac:dyDescent="0.25">
      <c r="G118" t="s">
        <v>176</v>
      </c>
      <c r="H118" t="s">
        <v>204</v>
      </c>
      <c r="I118">
        <v>22</v>
      </c>
      <c r="P118" s="29" t="s">
        <v>898</v>
      </c>
      <c r="T118" s="29"/>
    </row>
    <row r="119" spans="7:20" x14ac:dyDescent="0.25">
      <c r="G119" t="s">
        <v>176</v>
      </c>
      <c r="H119" t="s">
        <v>205</v>
      </c>
      <c r="I119">
        <v>23</v>
      </c>
      <c r="P119" s="29" t="s">
        <v>973</v>
      </c>
      <c r="T119" s="29"/>
    </row>
    <row r="120" spans="7:20" x14ac:dyDescent="0.25">
      <c r="G120" t="s">
        <v>176</v>
      </c>
      <c r="H120" t="s">
        <v>206</v>
      </c>
      <c r="I120">
        <v>35.1</v>
      </c>
      <c r="P120" s="29" t="s">
        <v>899</v>
      </c>
      <c r="T120" s="29"/>
    </row>
    <row r="121" spans="7:20" x14ac:dyDescent="0.25">
      <c r="G121" t="s">
        <v>176</v>
      </c>
      <c r="H121" t="s">
        <v>207</v>
      </c>
      <c r="I121">
        <v>35</v>
      </c>
      <c r="P121" s="29" t="s">
        <v>974</v>
      </c>
      <c r="T121" s="29"/>
    </row>
    <row r="122" spans="7:20" x14ac:dyDescent="0.25">
      <c r="G122" t="s">
        <v>176</v>
      </c>
      <c r="H122" t="s">
        <v>208</v>
      </c>
      <c r="I122">
        <v>22</v>
      </c>
      <c r="P122" s="29" t="s">
        <v>900</v>
      </c>
      <c r="T122" s="29"/>
    </row>
    <row r="123" spans="7:20" x14ac:dyDescent="0.25">
      <c r="G123" t="s">
        <v>176</v>
      </c>
      <c r="H123" t="s">
        <v>209</v>
      </c>
      <c r="I123">
        <v>54.9</v>
      </c>
      <c r="P123" s="29" t="s">
        <v>901</v>
      </c>
      <c r="T123" s="29"/>
    </row>
    <row r="124" spans="7:20" x14ac:dyDescent="0.25">
      <c r="G124" t="s">
        <v>176</v>
      </c>
      <c r="H124" t="s">
        <v>210</v>
      </c>
      <c r="I124">
        <v>57.7</v>
      </c>
      <c r="P124" s="29" t="s">
        <v>902</v>
      </c>
      <c r="T124" s="29"/>
    </row>
    <row r="125" spans="7:20" x14ac:dyDescent="0.25">
      <c r="G125" t="s">
        <v>176</v>
      </c>
      <c r="H125" t="s">
        <v>211</v>
      </c>
      <c r="I125">
        <v>32.9</v>
      </c>
      <c r="P125" s="29" t="s">
        <v>903</v>
      </c>
      <c r="T125" s="29"/>
    </row>
    <row r="126" spans="7:20" x14ac:dyDescent="0.25">
      <c r="G126" t="s">
        <v>176</v>
      </c>
      <c r="H126" t="s">
        <v>212</v>
      </c>
      <c r="I126">
        <v>38</v>
      </c>
      <c r="P126" s="29" t="s">
        <v>904</v>
      </c>
      <c r="T126" s="29"/>
    </row>
    <row r="127" spans="7:20" x14ac:dyDescent="0.25">
      <c r="G127" t="s">
        <v>176</v>
      </c>
      <c r="H127" t="s">
        <v>213</v>
      </c>
      <c r="I127">
        <v>32</v>
      </c>
      <c r="P127" s="29" t="s">
        <v>905</v>
      </c>
      <c r="T127" s="29"/>
    </row>
    <row r="128" spans="7:20" x14ac:dyDescent="0.25">
      <c r="G128" t="s">
        <v>176</v>
      </c>
      <c r="H128" t="s">
        <v>214</v>
      </c>
      <c r="I128">
        <v>39.5</v>
      </c>
      <c r="P128" s="29" t="s">
        <v>906</v>
      </c>
      <c r="T128" s="29"/>
    </row>
    <row r="129" spans="7:20" x14ac:dyDescent="0.25">
      <c r="G129" t="s">
        <v>176</v>
      </c>
      <c r="H129" t="s">
        <v>215</v>
      </c>
      <c r="I129">
        <v>34</v>
      </c>
      <c r="P129" s="29" t="s">
        <v>907</v>
      </c>
      <c r="T129" s="29"/>
    </row>
    <row r="130" spans="7:20" x14ac:dyDescent="0.25">
      <c r="G130" t="s">
        <v>176</v>
      </c>
      <c r="H130" t="s">
        <v>216</v>
      </c>
      <c r="I130">
        <v>55</v>
      </c>
      <c r="P130" s="29" t="s">
        <v>908</v>
      </c>
      <c r="T130" s="29"/>
    </row>
    <row r="131" spans="7:20" x14ac:dyDescent="0.25">
      <c r="G131" t="s">
        <v>176</v>
      </c>
      <c r="H131" t="s">
        <v>217</v>
      </c>
      <c r="I131">
        <v>39</v>
      </c>
      <c r="P131" s="29" t="s">
        <v>909</v>
      </c>
      <c r="T131" s="29"/>
    </row>
    <row r="132" spans="7:20" x14ac:dyDescent="0.25">
      <c r="G132" t="s">
        <v>176</v>
      </c>
      <c r="H132" t="s">
        <v>218</v>
      </c>
      <c r="I132">
        <v>65.099999999999994</v>
      </c>
      <c r="P132" s="29" t="s">
        <v>910</v>
      </c>
      <c r="T132" s="29"/>
    </row>
    <row r="133" spans="7:20" x14ac:dyDescent="0.25">
      <c r="G133" t="s">
        <v>176</v>
      </c>
      <c r="H133" t="s">
        <v>219</v>
      </c>
      <c r="I133">
        <v>56</v>
      </c>
      <c r="P133" s="29" t="s">
        <v>911</v>
      </c>
      <c r="T133" s="29"/>
    </row>
    <row r="134" spans="7:20" x14ac:dyDescent="0.25">
      <c r="G134" t="s">
        <v>176</v>
      </c>
      <c r="H134" t="s">
        <v>220</v>
      </c>
      <c r="I134">
        <v>39.700000000000003</v>
      </c>
      <c r="P134" s="29" t="s">
        <v>912</v>
      </c>
      <c r="T134" s="29"/>
    </row>
    <row r="135" spans="7:20" x14ac:dyDescent="0.25">
      <c r="G135" t="s">
        <v>176</v>
      </c>
      <c r="H135" t="s">
        <v>221</v>
      </c>
      <c r="I135">
        <v>23</v>
      </c>
      <c r="P135" s="29" t="s">
        <v>913</v>
      </c>
      <c r="T135" s="29"/>
    </row>
    <row r="136" spans="7:20" x14ac:dyDescent="0.25">
      <c r="G136" t="s">
        <v>176</v>
      </c>
      <c r="H136" t="s">
        <v>222</v>
      </c>
      <c r="I136">
        <v>37.299999999999997</v>
      </c>
      <c r="P136" s="29" t="s">
        <v>914</v>
      </c>
      <c r="T136" s="29"/>
    </row>
    <row r="137" spans="7:20" x14ac:dyDescent="0.25">
      <c r="G137" t="s">
        <v>176</v>
      </c>
      <c r="H137" t="s">
        <v>223</v>
      </c>
      <c r="I137">
        <v>40</v>
      </c>
      <c r="P137" s="29" t="s">
        <v>915</v>
      </c>
      <c r="T137" s="29"/>
    </row>
    <row r="138" spans="7:20" x14ac:dyDescent="0.25">
      <c r="G138" t="s">
        <v>176</v>
      </c>
      <c r="H138" t="s">
        <v>224</v>
      </c>
      <c r="I138">
        <v>39</v>
      </c>
      <c r="P138" s="29" t="s">
        <v>916</v>
      </c>
      <c r="T138" s="29"/>
    </row>
    <row r="139" spans="7:20" x14ac:dyDescent="0.25">
      <c r="G139" t="s">
        <v>176</v>
      </c>
      <c r="H139" t="s">
        <v>225</v>
      </c>
      <c r="I139">
        <v>21</v>
      </c>
      <c r="P139" s="29" t="s">
        <v>917</v>
      </c>
      <c r="T139" s="29"/>
    </row>
    <row r="140" spans="7:20" x14ac:dyDescent="0.25">
      <c r="G140" t="s">
        <v>176</v>
      </c>
      <c r="H140" t="s">
        <v>226</v>
      </c>
      <c r="I140">
        <v>34</v>
      </c>
      <c r="P140" s="29" t="s">
        <v>918</v>
      </c>
      <c r="T140" s="29"/>
    </row>
    <row r="141" spans="7:20" x14ac:dyDescent="0.25">
      <c r="G141" t="s">
        <v>176</v>
      </c>
      <c r="H141" t="s">
        <v>227</v>
      </c>
      <c r="I141">
        <v>32.299999999999997</v>
      </c>
      <c r="P141" s="29" t="s">
        <v>919</v>
      </c>
      <c r="T141" s="29"/>
    </row>
    <row r="142" spans="7:20" x14ac:dyDescent="0.25">
      <c r="G142" t="s">
        <v>176</v>
      </c>
      <c r="H142" t="s">
        <v>228</v>
      </c>
      <c r="I142">
        <v>20.6</v>
      </c>
      <c r="P142" s="29" t="s">
        <v>920</v>
      </c>
      <c r="T142" s="29"/>
    </row>
    <row r="143" spans="7:20" x14ac:dyDescent="0.25">
      <c r="G143" t="s">
        <v>176</v>
      </c>
      <c r="H143" t="s">
        <v>229</v>
      </c>
      <c r="I143">
        <v>19.8</v>
      </c>
      <c r="P143" s="29" t="s">
        <v>921</v>
      </c>
      <c r="T143" s="29"/>
    </row>
    <row r="144" spans="7:20" x14ac:dyDescent="0.25">
      <c r="G144" t="s">
        <v>176</v>
      </c>
      <c r="H144" t="s">
        <v>230</v>
      </c>
      <c r="I144">
        <v>20.5</v>
      </c>
      <c r="P144" s="29" t="s">
        <v>977</v>
      </c>
      <c r="T144" s="29"/>
    </row>
    <row r="145" spans="7:20" x14ac:dyDescent="0.25">
      <c r="G145" t="s">
        <v>176</v>
      </c>
      <c r="H145" t="s">
        <v>231</v>
      </c>
      <c r="I145">
        <v>31</v>
      </c>
      <c r="P145" s="29" t="s">
        <v>922</v>
      </c>
      <c r="T145" s="29"/>
    </row>
    <row r="146" spans="7:20" x14ac:dyDescent="0.25">
      <c r="G146" t="s">
        <v>176</v>
      </c>
      <c r="H146" t="s">
        <v>232</v>
      </c>
      <c r="I146">
        <v>22</v>
      </c>
      <c r="P146" s="29" t="s">
        <v>978</v>
      </c>
      <c r="T146" s="29"/>
    </row>
    <row r="147" spans="7:20" x14ac:dyDescent="0.25">
      <c r="G147" t="s">
        <v>176</v>
      </c>
      <c r="H147" t="s">
        <v>233</v>
      </c>
      <c r="I147">
        <v>20.9</v>
      </c>
      <c r="P147" s="29" t="s">
        <v>979</v>
      </c>
      <c r="T147" s="29"/>
    </row>
    <row r="148" spans="7:20" x14ac:dyDescent="0.25">
      <c r="G148" t="s">
        <v>176</v>
      </c>
      <c r="H148" t="s">
        <v>234</v>
      </c>
      <c r="I148">
        <v>20.03</v>
      </c>
      <c r="P148" s="29" t="s">
        <v>980</v>
      </c>
      <c r="T148" s="29"/>
    </row>
    <row r="149" spans="7:20" x14ac:dyDescent="0.25">
      <c r="G149" t="s">
        <v>176</v>
      </c>
      <c r="H149" t="s">
        <v>235</v>
      </c>
      <c r="I149">
        <v>20.5</v>
      </c>
      <c r="P149" s="29" t="s">
        <v>923</v>
      </c>
      <c r="T149" s="29"/>
    </row>
    <row r="150" spans="7:20" x14ac:dyDescent="0.25">
      <c r="G150" t="s">
        <v>176</v>
      </c>
      <c r="H150" t="s">
        <v>236</v>
      </c>
      <c r="I150">
        <v>34</v>
      </c>
      <c r="P150" s="29" t="s">
        <v>924</v>
      </c>
      <c r="T150" s="29"/>
    </row>
    <row r="151" spans="7:20" x14ac:dyDescent="0.25">
      <c r="G151" t="s">
        <v>176</v>
      </c>
      <c r="H151" t="s">
        <v>237</v>
      </c>
      <c r="I151">
        <v>31.91</v>
      </c>
      <c r="P151" s="29" t="s">
        <v>981</v>
      </c>
      <c r="T151" s="29"/>
    </row>
    <row r="152" spans="7:20" x14ac:dyDescent="0.25">
      <c r="G152" t="s">
        <v>176</v>
      </c>
      <c r="H152" t="s">
        <v>238</v>
      </c>
      <c r="I152">
        <v>35.5</v>
      </c>
      <c r="P152" s="29" t="s">
        <v>925</v>
      </c>
      <c r="T152" s="29"/>
    </row>
    <row r="153" spans="7:20" x14ac:dyDescent="0.25">
      <c r="G153" t="s">
        <v>176</v>
      </c>
      <c r="H153" t="s">
        <v>239</v>
      </c>
      <c r="I153">
        <v>19.89</v>
      </c>
      <c r="P153" s="29" t="s">
        <v>926</v>
      </c>
      <c r="T153" s="29"/>
    </row>
    <row r="154" spans="7:20" x14ac:dyDescent="0.25">
      <c r="G154" t="s">
        <v>176</v>
      </c>
      <c r="H154" t="s">
        <v>240</v>
      </c>
      <c r="I154">
        <v>33.61</v>
      </c>
      <c r="P154" s="29" t="s">
        <v>927</v>
      </c>
      <c r="T154" s="29"/>
    </row>
    <row r="155" spans="7:20" x14ac:dyDescent="0.25">
      <c r="G155" t="s">
        <v>176</v>
      </c>
      <c r="H155" t="s">
        <v>241</v>
      </c>
      <c r="I155">
        <v>19.53</v>
      </c>
      <c r="P155" s="29" t="s">
        <v>928</v>
      </c>
      <c r="T155" s="29"/>
    </row>
    <row r="156" spans="7:20" x14ac:dyDescent="0.25">
      <c r="G156" t="s">
        <v>176</v>
      </c>
      <c r="H156" t="s">
        <v>242</v>
      </c>
      <c r="I156">
        <v>33</v>
      </c>
      <c r="P156" s="29" t="s">
        <v>929</v>
      </c>
      <c r="T156" s="29"/>
    </row>
    <row r="157" spans="7:20" x14ac:dyDescent="0.25">
      <c r="G157" t="s">
        <v>176</v>
      </c>
      <c r="H157" t="s">
        <v>243</v>
      </c>
      <c r="I157">
        <v>20.7</v>
      </c>
      <c r="P157" s="29" t="s">
        <v>930</v>
      </c>
      <c r="T157" s="29"/>
    </row>
    <row r="158" spans="7:20" x14ac:dyDescent="0.25">
      <c r="G158" t="s">
        <v>176</v>
      </c>
      <c r="H158" t="s">
        <v>244</v>
      </c>
      <c r="I158">
        <v>21</v>
      </c>
      <c r="P158" s="29" t="s">
        <v>1056</v>
      </c>
      <c r="T158" s="29"/>
    </row>
    <row r="159" spans="7:20" x14ac:dyDescent="0.25">
      <c r="G159" t="s">
        <v>176</v>
      </c>
      <c r="H159" t="s">
        <v>245</v>
      </c>
      <c r="I159">
        <v>38.08</v>
      </c>
      <c r="P159" s="29" t="s">
        <v>931</v>
      </c>
      <c r="T159" s="29"/>
    </row>
    <row r="160" spans="7:20" x14ac:dyDescent="0.25">
      <c r="G160" t="s">
        <v>248</v>
      </c>
      <c r="H160" t="s">
        <v>249</v>
      </c>
      <c r="I160">
        <v>24.8</v>
      </c>
      <c r="P160" s="29" t="s">
        <v>932</v>
      </c>
      <c r="T160" s="29"/>
    </row>
    <row r="161" spans="7:20" x14ac:dyDescent="0.25">
      <c r="G161" t="s">
        <v>248</v>
      </c>
      <c r="H161" t="s">
        <v>250</v>
      </c>
      <c r="I161">
        <v>20.8</v>
      </c>
      <c r="P161" s="29" t="s">
        <v>933</v>
      </c>
      <c r="T161" s="29"/>
    </row>
    <row r="162" spans="7:20" x14ac:dyDescent="0.25">
      <c r="G162" t="s">
        <v>246</v>
      </c>
      <c r="H162" t="s">
        <v>247</v>
      </c>
      <c r="I162" t="s">
        <v>118</v>
      </c>
      <c r="P162" s="29" t="s">
        <v>934</v>
      </c>
      <c r="T162" s="29"/>
    </row>
    <row r="163" spans="7:20" x14ac:dyDescent="0.25">
      <c r="G163" t="s">
        <v>251</v>
      </c>
      <c r="H163" t="s">
        <v>252</v>
      </c>
      <c r="I163">
        <v>33</v>
      </c>
      <c r="P163" s="29" t="s">
        <v>935</v>
      </c>
      <c r="T163" s="29"/>
    </row>
    <row r="164" spans="7:20" x14ac:dyDescent="0.25">
      <c r="G164" t="s">
        <v>251</v>
      </c>
      <c r="H164" t="s">
        <v>253</v>
      </c>
      <c r="I164">
        <v>24.2</v>
      </c>
      <c r="P164" s="29" t="s">
        <v>936</v>
      </c>
      <c r="T164" s="29"/>
    </row>
    <row r="165" spans="7:20" x14ac:dyDescent="0.25">
      <c r="G165" t="s">
        <v>251</v>
      </c>
      <c r="H165" t="s">
        <v>254</v>
      </c>
      <c r="I165" t="s">
        <v>118</v>
      </c>
      <c r="P165" s="29" t="s">
        <v>937</v>
      </c>
      <c r="T165" s="29"/>
    </row>
    <row r="166" spans="7:20" x14ac:dyDescent="0.25">
      <c r="G166" t="s">
        <v>251</v>
      </c>
      <c r="H166" t="s">
        <v>255</v>
      </c>
      <c r="I166">
        <v>17</v>
      </c>
      <c r="P166" s="29" t="s">
        <v>938</v>
      </c>
      <c r="T166" s="29"/>
    </row>
    <row r="167" spans="7:20" x14ac:dyDescent="0.25">
      <c r="G167" t="s">
        <v>251</v>
      </c>
      <c r="H167" t="s">
        <v>256</v>
      </c>
      <c r="I167">
        <v>34.4</v>
      </c>
      <c r="P167" s="29" t="s">
        <v>939</v>
      </c>
      <c r="T167" s="29"/>
    </row>
    <row r="168" spans="7:20" x14ac:dyDescent="0.25">
      <c r="G168" t="s">
        <v>251</v>
      </c>
      <c r="H168" t="s">
        <v>257</v>
      </c>
      <c r="I168">
        <v>28</v>
      </c>
      <c r="P168" s="29" t="s">
        <v>940</v>
      </c>
      <c r="T168" s="29"/>
    </row>
    <row r="169" spans="7:20" x14ac:dyDescent="0.25">
      <c r="G169" t="s">
        <v>251</v>
      </c>
      <c r="H169" t="s">
        <v>258</v>
      </c>
      <c r="I169">
        <v>39.9</v>
      </c>
      <c r="P169" s="29" t="s">
        <v>941</v>
      </c>
      <c r="T169" s="29"/>
    </row>
    <row r="170" spans="7:20" x14ac:dyDescent="0.25">
      <c r="G170" t="s">
        <v>251</v>
      </c>
      <c r="H170" t="s">
        <v>259</v>
      </c>
      <c r="I170">
        <v>21</v>
      </c>
      <c r="P170" s="29" t="s">
        <v>942</v>
      </c>
      <c r="T170" s="29"/>
    </row>
    <row r="171" spans="7:20" x14ac:dyDescent="0.25">
      <c r="G171" t="s">
        <v>251</v>
      </c>
      <c r="H171" t="s">
        <v>260</v>
      </c>
      <c r="I171">
        <v>17</v>
      </c>
      <c r="P171" s="29" t="s">
        <v>982</v>
      </c>
      <c r="T171" s="29"/>
    </row>
    <row r="172" spans="7:20" x14ac:dyDescent="0.25">
      <c r="G172" t="s">
        <v>251</v>
      </c>
      <c r="H172" t="s">
        <v>261</v>
      </c>
      <c r="I172">
        <v>21.8</v>
      </c>
      <c r="P172" s="29" t="s">
        <v>943</v>
      </c>
      <c r="T172" s="29"/>
    </row>
    <row r="173" spans="7:20" x14ac:dyDescent="0.25">
      <c r="G173" t="s">
        <v>251</v>
      </c>
      <c r="H173" t="s">
        <v>262</v>
      </c>
      <c r="I173">
        <v>32.18</v>
      </c>
      <c r="P173" s="30" t="s">
        <v>989</v>
      </c>
      <c r="Q173" s="30"/>
      <c r="T173" s="29"/>
    </row>
    <row r="174" spans="7:20" x14ac:dyDescent="0.25">
      <c r="G174" t="s">
        <v>263</v>
      </c>
      <c r="H174" t="s">
        <v>264</v>
      </c>
      <c r="I174">
        <v>35.299999999999997</v>
      </c>
      <c r="P174" s="29" t="s">
        <v>944</v>
      </c>
      <c r="T174" s="29"/>
    </row>
    <row r="175" spans="7:20" x14ac:dyDescent="0.25">
      <c r="G175" t="s">
        <v>263</v>
      </c>
      <c r="H175" t="s">
        <v>265</v>
      </c>
      <c r="I175">
        <v>35</v>
      </c>
      <c r="P175" s="29" t="s">
        <v>984</v>
      </c>
      <c r="T175" s="29"/>
    </row>
    <row r="176" spans="7:20" x14ac:dyDescent="0.25">
      <c r="G176" t="s">
        <v>263</v>
      </c>
      <c r="H176" t="s">
        <v>266</v>
      </c>
      <c r="I176">
        <v>40.4</v>
      </c>
      <c r="P176" s="29" t="s">
        <v>945</v>
      </c>
      <c r="T176" s="29"/>
    </row>
    <row r="177" spans="7:20" x14ac:dyDescent="0.25">
      <c r="G177" t="s">
        <v>263</v>
      </c>
      <c r="H177" t="s">
        <v>267</v>
      </c>
      <c r="I177">
        <v>34.9</v>
      </c>
      <c r="P177" s="29" t="s">
        <v>946</v>
      </c>
      <c r="T177" s="29"/>
    </row>
    <row r="178" spans="7:20" x14ac:dyDescent="0.25">
      <c r="G178" t="s">
        <v>263</v>
      </c>
      <c r="H178" t="s">
        <v>268</v>
      </c>
      <c r="I178">
        <v>30.8</v>
      </c>
      <c r="P178" s="29" t="s">
        <v>947</v>
      </c>
      <c r="T178" s="29"/>
    </row>
    <row r="179" spans="7:20" x14ac:dyDescent="0.25">
      <c r="G179" t="s">
        <v>263</v>
      </c>
      <c r="H179" t="s">
        <v>269</v>
      </c>
      <c r="I179">
        <v>30</v>
      </c>
      <c r="P179" s="29" t="s">
        <v>948</v>
      </c>
      <c r="T179" s="29"/>
    </row>
    <row r="180" spans="7:20" x14ac:dyDescent="0.25">
      <c r="G180" t="s">
        <v>263</v>
      </c>
      <c r="H180" t="s">
        <v>270</v>
      </c>
      <c r="I180">
        <v>28</v>
      </c>
      <c r="P180" s="29" t="s">
        <v>949</v>
      </c>
      <c r="T180" s="29"/>
    </row>
    <row r="181" spans="7:20" x14ac:dyDescent="0.25">
      <c r="G181" t="s">
        <v>263</v>
      </c>
      <c r="H181" t="s">
        <v>271</v>
      </c>
      <c r="I181">
        <v>31.6</v>
      </c>
      <c r="P181" s="29" t="s">
        <v>950</v>
      </c>
      <c r="T181" s="29"/>
    </row>
    <row r="182" spans="7:20" x14ac:dyDescent="0.25">
      <c r="G182" t="s">
        <v>263</v>
      </c>
      <c r="H182" t="s">
        <v>272</v>
      </c>
      <c r="I182">
        <v>32</v>
      </c>
      <c r="P182" s="29" t="s">
        <v>951</v>
      </c>
      <c r="T182" s="29"/>
    </row>
    <row r="183" spans="7:20" x14ac:dyDescent="0.25">
      <c r="G183" t="s">
        <v>263</v>
      </c>
      <c r="H183" t="s">
        <v>273</v>
      </c>
      <c r="I183">
        <v>29</v>
      </c>
      <c r="P183" s="29" t="s">
        <v>952</v>
      </c>
      <c r="T183" s="29"/>
    </row>
    <row r="184" spans="7:20" x14ac:dyDescent="0.25">
      <c r="G184" t="s">
        <v>263</v>
      </c>
      <c r="H184" t="s">
        <v>274</v>
      </c>
      <c r="I184">
        <v>23</v>
      </c>
      <c r="P184" s="29" t="s">
        <v>953</v>
      </c>
      <c r="T184" s="29"/>
    </row>
    <row r="185" spans="7:20" x14ac:dyDescent="0.25">
      <c r="G185" t="s">
        <v>263</v>
      </c>
      <c r="H185" t="s">
        <v>275</v>
      </c>
      <c r="I185">
        <v>44.4</v>
      </c>
      <c r="P185" s="29" t="s">
        <v>954</v>
      </c>
      <c r="T185" s="29"/>
    </row>
    <row r="186" spans="7:20" x14ac:dyDescent="0.25">
      <c r="G186" t="s">
        <v>263</v>
      </c>
      <c r="H186" t="s">
        <v>276</v>
      </c>
      <c r="I186">
        <v>27.3</v>
      </c>
      <c r="P186" s="29" t="s">
        <v>985</v>
      </c>
      <c r="T186" s="29"/>
    </row>
    <row r="187" spans="7:20" x14ac:dyDescent="0.25">
      <c r="G187" t="s">
        <v>263</v>
      </c>
      <c r="H187" t="s">
        <v>277</v>
      </c>
      <c r="I187">
        <v>20.8</v>
      </c>
      <c r="P187" s="29" t="s">
        <v>986</v>
      </c>
      <c r="T187" s="29"/>
    </row>
    <row r="188" spans="7:20" x14ac:dyDescent="0.25">
      <c r="G188" t="s">
        <v>263</v>
      </c>
      <c r="H188" t="s">
        <v>278</v>
      </c>
      <c r="I188">
        <v>43.11</v>
      </c>
      <c r="P188" s="29" t="s">
        <v>955</v>
      </c>
      <c r="T188" s="29"/>
    </row>
    <row r="189" spans="7:20" x14ac:dyDescent="0.25">
      <c r="G189" t="s">
        <v>263</v>
      </c>
      <c r="H189" t="s">
        <v>279</v>
      </c>
      <c r="I189">
        <v>28.6</v>
      </c>
      <c r="P189" s="29" t="s">
        <v>956</v>
      </c>
      <c r="T189" s="29"/>
    </row>
    <row r="190" spans="7:20" x14ac:dyDescent="0.25">
      <c r="G190" t="s">
        <v>734</v>
      </c>
      <c r="H190" t="s">
        <v>730</v>
      </c>
      <c r="I190">
        <v>23.6</v>
      </c>
      <c r="P190" s="29" t="s">
        <v>957</v>
      </c>
      <c r="T190" s="29"/>
    </row>
    <row r="191" spans="7:20" x14ac:dyDescent="0.25">
      <c r="G191" t="s">
        <v>734</v>
      </c>
      <c r="H191" t="s">
        <v>731</v>
      </c>
      <c r="I191">
        <v>26.9</v>
      </c>
      <c r="P191" s="29" t="s">
        <v>987</v>
      </c>
      <c r="T191" s="29"/>
    </row>
    <row r="192" spans="7:20" x14ac:dyDescent="0.25">
      <c r="G192" t="s">
        <v>734</v>
      </c>
      <c r="H192" t="s">
        <v>732</v>
      </c>
      <c r="I192">
        <v>26.5</v>
      </c>
      <c r="P192" s="29" t="s">
        <v>988</v>
      </c>
      <c r="T192" s="29"/>
    </row>
    <row r="193" spans="7:20" x14ac:dyDescent="0.25">
      <c r="G193" t="s">
        <v>734</v>
      </c>
      <c r="H193" t="s">
        <v>733</v>
      </c>
      <c r="I193">
        <v>47</v>
      </c>
      <c r="P193" s="29" t="s">
        <v>709</v>
      </c>
      <c r="T193" s="29"/>
    </row>
    <row r="194" spans="7:20" x14ac:dyDescent="0.25">
      <c r="G194" t="s">
        <v>734</v>
      </c>
      <c r="H194" t="s">
        <v>727</v>
      </c>
      <c r="I194">
        <v>34</v>
      </c>
      <c r="P194" s="29" t="s">
        <v>958</v>
      </c>
      <c r="T194" s="29"/>
    </row>
    <row r="195" spans="7:20" x14ac:dyDescent="0.25">
      <c r="G195" t="s">
        <v>734</v>
      </c>
      <c r="H195" t="s">
        <v>728</v>
      </c>
      <c r="I195">
        <v>31.7</v>
      </c>
      <c r="P195" s="29" t="s">
        <v>959</v>
      </c>
      <c r="T195" s="29"/>
    </row>
    <row r="196" spans="7:20" x14ac:dyDescent="0.25">
      <c r="G196" t="s">
        <v>734</v>
      </c>
      <c r="H196" t="s">
        <v>729</v>
      </c>
      <c r="I196">
        <v>30.4</v>
      </c>
      <c r="T196" s="29"/>
    </row>
    <row r="197" spans="7:20" x14ac:dyDescent="0.25">
      <c r="G197" t="s">
        <v>726</v>
      </c>
      <c r="H197" t="s">
        <v>280</v>
      </c>
      <c r="I197">
        <v>31.4</v>
      </c>
      <c r="P197" s="29" t="s">
        <v>990</v>
      </c>
      <c r="T197" s="29"/>
    </row>
    <row r="198" spans="7:20" x14ac:dyDescent="0.25">
      <c r="G198" t="s">
        <v>726</v>
      </c>
      <c r="H198" t="s">
        <v>281</v>
      </c>
      <c r="I198">
        <v>41.1</v>
      </c>
      <c r="P198" s="29" t="s">
        <v>991</v>
      </c>
      <c r="T198" s="29"/>
    </row>
    <row r="199" spans="7:20" x14ac:dyDescent="0.25">
      <c r="G199" t="s">
        <v>6</v>
      </c>
      <c r="H199" t="s">
        <v>282</v>
      </c>
      <c r="I199">
        <v>30.4</v>
      </c>
      <c r="T199" s="29"/>
    </row>
    <row r="200" spans="7:20" x14ac:dyDescent="0.25">
      <c r="G200" t="s">
        <v>6</v>
      </c>
      <c r="H200" t="s">
        <v>283</v>
      </c>
      <c r="I200">
        <v>33.9</v>
      </c>
      <c r="T200" s="29"/>
    </row>
    <row r="201" spans="7:20" x14ac:dyDescent="0.25">
      <c r="G201" t="s">
        <v>6</v>
      </c>
      <c r="H201" t="s">
        <v>284</v>
      </c>
      <c r="I201">
        <v>34.5</v>
      </c>
    </row>
    <row r="202" spans="7:20" x14ac:dyDescent="0.25">
      <c r="G202" t="s">
        <v>285</v>
      </c>
      <c r="H202" t="s">
        <v>286</v>
      </c>
      <c r="I202">
        <v>31.1</v>
      </c>
    </row>
    <row r="203" spans="7:20" x14ac:dyDescent="0.25">
      <c r="G203" t="s">
        <v>285</v>
      </c>
      <c r="H203" t="s">
        <v>287</v>
      </c>
      <c r="I203">
        <v>50.3</v>
      </c>
    </row>
    <row r="204" spans="7:20" x14ac:dyDescent="0.25">
      <c r="G204" t="s">
        <v>288</v>
      </c>
      <c r="H204" t="s">
        <v>289</v>
      </c>
      <c r="I204">
        <v>29.2</v>
      </c>
    </row>
    <row r="205" spans="7:20" x14ac:dyDescent="0.25">
      <c r="G205" t="s">
        <v>288</v>
      </c>
      <c r="H205" t="s">
        <v>290</v>
      </c>
      <c r="I205">
        <v>29.5</v>
      </c>
    </row>
    <row r="206" spans="7:20" x14ac:dyDescent="0.25">
      <c r="G206" t="s">
        <v>288</v>
      </c>
      <c r="H206" t="s">
        <v>291</v>
      </c>
      <c r="I206">
        <v>35</v>
      </c>
    </row>
    <row r="207" spans="7:20" x14ac:dyDescent="0.25">
      <c r="G207" t="s">
        <v>288</v>
      </c>
      <c r="H207" t="s">
        <v>292</v>
      </c>
      <c r="I207">
        <v>28</v>
      </c>
    </row>
    <row r="208" spans="7:20" x14ac:dyDescent="0.25">
      <c r="G208" t="s">
        <v>288</v>
      </c>
      <c r="H208" t="s">
        <v>293</v>
      </c>
      <c r="I208">
        <v>30.7</v>
      </c>
    </row>
    <row r="209" spans="7:9" x14ac:dyDescent="0.25">
      <c r="G209" t="s">
        <v>288</v>
      </c>
      <c r="H209" t="s">
        <v>294</v>
      </c>
      <c r="I209">
        <v>21.2</v>
      </c>
    </row>
    <row r="210" spans="7:9" x14ac:dyDescent="0.25">
      <c r="G210" t="s">
        <v>288</v>
      </c>
      <c r="H210" t="s">
        <v>295</v>
      </c>
      <c r="I210">
        <v>19</v>
      </c>
    </row>
    <row r="211" spans="7:9" x14ac:dyDescent="0.25">
      <c r="G211" t="s">
        <v>288</v>
      </c>
      <c r="H211" t="s">
        <v>296</v>
      </c>
      <c r="I211">
        <v>19.3</v>
      </c>
    </row>
    <row r="212" spans="7:9" x14ac:dyDescent="0.25">
      <c r="G212" t="s">
        <v>297</v>
      </c>
      <c r="H212" t="s">
        <v>298</v>
      </c>
      <c r="I212">
        <v>27.5</v>
      </c>
    </row>
    <row r="213" spans="7:9" x14ac:dyDescent="0.25">
      <c r="G213" t="s">
        <v>297</v>
      </c>
      <c r="H213" t="s">
        <v>299</v>
      </c>
      <c r="I213">
        <v>29.4</v>
      </c>
    </row>
    <row r="214" spans="7:9" x14ac:dyDescent="0.25">
      <c r="G214" t="s">
        <v>297</v>
      </c>
      <c r="H214" t="s">
        <v>300</v>
      </c>
      <c r="I214">
        <v>24.3</v>
      </c>
    </row>
    <row r="215" spans="7:9" x14ac:dyDescent="0.25">
      <c r="G215" t="s">
        <v>297</v>
      </c>
      <c r="H215" t="s">
        <v>301</v>
      </c>
      <c r="I215">
        <v>31.9</v>
      </c>
    </row>
    <row r="216" spans="7:9" x14ac:dyDescent="0.25">
      <c r="G216" t="s">
        <v>297</v>
      </c>
      <c r="H216" t="s">
        <v>302</v>
      </c>
      <c r="I216">
        <v>19.5</v>
      </c>
    </row>
    <row r="217" spans="7:9" x14ac:dyDescent="0.25">
      <c r="G217" t="s">
        <v>297</v>
      </c>
      <c r="H217" t="s">
        <v>303</v>
      </c>
      <c r="I217">
        <v>37.9</v>
      </c>
    </row>
    <row r="218" spans="7:9" x14ac:dyDescent="0.25">
      <c r="G218" t="s">
        <v>297</v>
      </c>
      <c r="H218" t="s">
        <v>304</v>
      </c>
      <c r="I218">
        <v>35.1</v>
      </c>
    </row>
    <row r="219" spans="7:9" x14ac:dyDescent="0.25">
      <c r="G219" t="s">
        <v>297</v>
      </c>
      <c r="H219" t="s">
        <v>305</v>
      </c>
      <c r="I219">
        <v>25</v>
      </c>
    </row>
    <row r="220" spans="7:9" x14ac:dyDescent="0.25">
      <c r="G220" t="s">
        <v>297</v>
      </c>
      <c r="H220" t="s">
        <v>306</v>
      </c>
      <c r="I220">
        <v>34.1</v>
      </c>
    </row>
    <row r="221" spans="7:9" x14ac:dyDescent="0.25">
      <c r="G221" t="s">
        <v>297</v>
      </c>
      <c r="H221" t="s">
        <v>307</v>
      </c>
      <c r="I221">
        <v>39</v>
      </c>
    </row>
    <row r="222" spans="7:9" x14ac:dyDescent="0.25">
      <c r="G222" t="s">
        <v>740</v>
      </c>
      <c r="H222" t="s">
        <v>308</v>
      </c>
      <c r="I222">
        <v>30.3</v>
      </c>
    </row>
    <row r="223" spans="7:9" x14ac:dyDescent="0.25">
      <c r="G223" t="s">
        <v>740</v>
      </c>
      <c r="H223" t="s">
        <v>309</v>
      </c>
      <c r="I223">
        <v>55</v>
      </c>
    </row>
    <row r="224" spans="7:9" x14ac:dyDescent="0.25">
      <c r="G224" t="s">
        <v>740</v>
      </c>
      <c r="H224" t="s">
        <v>310</v>
      </c>
      <c r="I224">
        <v>30.1</v>
      </c>
    </row>
    <row r="225" spans="7:9" x14ac:dyDescent="0.25">
      <c r="G225" t="s">
        <v>311</v>
      </c>
      <c r="H225" t="s">
        <v>312</v>
      </c>
      <c r="I225">
        <v>31.8</v>
      </c>
    </row>
    <row r="226" spans="7:9" x14ac:dyDescent="0.25">
      <c r="G226" t="s">
        <v>311</v>
      </c>
      <c r="H226" t="s">
        <v>313</v>
      </c>
      <c r="I226">
        <v>30.5</v>
      </c>
    </row>
    <row r="227" spans="7:9" x14ac:dyDescent="0.25">
      <c r="G227" t="s">
        <v>311</v>
      </c>
      <c r="H227" t="s">
        <v>314</v>
      </c>
      <c r="I227">
        <v>39.5</v>
      </c>
    </row>
    <row r="228" spans="7:9" x14ac:dyDescent="0.25">
      <c r="G228" t="s">
        <v>311</v>
      </c>
      <c r="H228" t="s">
        <v>315</v>
      </c>
      <c r="I228">
        <v>35</v>
      </c>
    </row>
    <row r="229" spans="7:9" x14ac:dyDescent="0.25">
      <c r="G229" t="s">
        <v>311</v>
      </c>
      <c r="H229" t="s">
        <v>316</v>
      </c>
      <c r="I229">
        <v>34</v>
      </c>
    </row>
    <row r="230" spans="7:9" x14ac:dyDescent="0.25">
      <c r="G230" t="s">
        <v>311</v>
      </c>
      <c r="H230" t="s">
        <v>317</v>
      </c>
      <c r="I230">
        <v>44.3</v>
      </c>
    </row>
    <row r="231" spans="7:9" x14ac:dyDescent="0.25">
      <c r="G231" t="s">
        <v>311</v>
      </c>
      <c r="H231" t="s">
        <v>318</v>
      </c>
      <c r="I231">
        <v>33.4</v>
      </c>
    </row>
    <row r="232" spans="7:9" x14ac:dyDescent="0.25">
      <c r="G232" t="s">
        <v>311</v>
      </c>
      <c r="H232" t="s">
        <v>319</v>
      </c>
      <c r="I232">
        <v>34</v>
      </c>
    </row>
    <row r="233" spans="7:9" x14ac:dyDescent="0.25">
      <c r="G233" t="s">
        <v>311</v>
      </c>
      <c r="H233" t="s">
        <v>320</v>
      </c>
      <c r="I233">
        <v>37.700000000000003</v>
      </c>
    </row>
    <row r="234" spans="7:9" x14ac:dyDescent="0.25">
      <c r="G234" t="s">
        <v>311</v>
      </c>
      <c r="H234" t="s">
        <v>321</v>
      </c>
      <c r="I234">
        <v>36</v>
      </c>
    </row>
    <row r="235" spans="7:9" x14ac:dyDescent="0.25">
      <c r="G235" t="s">
        <v>311</v>
      </c>
      <c r="H235" t="s">
        <v>322</v>
      </c>
      <c r="I235">
        <v>17.600000000000001</v>
      </c>
    </row>
    <row r="236" spans="7:9" x14ac:dyDescent="0.25">
      <c r="G236" t="s">
        <v>311</v>
      </c>
      <c r="H236" t="s">
        <v>323</v>
      </c>
      <c r="I236" t="s">
        <v>118</v>
      </c>
    </row>
    <row r="237" spans="7:9" x14ac:dyDescent="0.25">
      <c r="G237" t="s">
        <v>324</v>
      </c>
      <c r="H237" t="s">
        <v>325</v>
      </c>
      <c r="I237" t="s">
        <v>118</v>
      </c>
    </row>
    <row r="238" spans="7:9" x14ac:dyDescent="0.25">
      <c r="G238" t="s">
        <v>326</v>
      </c>
      <c r="H238" t="s">
        <v>327</v>
      </c>
      <c r="I238">
        <v>32</v>
      </c>
    </row>
    <row r="239" spans="7:9" x14ac:dyDescent="0.25">
      <c r="G239" t="s">
        <v>326</v>
      </c>
      <c r="H239" t="s">
        <v>328</v>
      </c>
      <c r="I239">
        <v>37.4</v>
      </c>
    </row>
    <row r="240" spans="7:9" x14ac:dyDescent="0.25">
      <c r="G240" t="s">
        <v>329</v>
      </c>
      <c r="H240" t="s">
        <v>330</v>
      </c>
      <c r="I240">
        <v>27.7</v>
      </c>
    </row>
    <row r="241" spans="7:9" x14ac:dyDescent="0.25">
      <c r="G241" t="s">
        <v>329</v>
      </c>
      <c r="H241" t="s">
        <v>331</v>
      </c>
      <c r="I241">
        <v>27</v>
      </c>
    </row>
    <row r="242" spans="7:9" x14ac:dyDescent="0.25">
      <c r="G242" t="s">
        <v>332</v>
      </c>
      <c r="H242" t="s">
        <v>333</v>
      </c>
      <c r="I242">
        <v>39.4</v>
      </c>
    </row>
    <row r="243" spans="7:9" x14ac:dyDescent="0.25">
      <c r="G243" t="s">
        <v>334</v>
      </c>
      <c r="H243" t="s">
        <v>335</v>
      </c>
      <c r="I243">
        <v>34.5</v>
      </c>
    </row>
    <row r="244" spans="7:9" x14ac:dyDescent="0.25">
      <c r="G244" t="s">
        <v>334</v>
      </c>
      <c r="H244" t="s">
        <v>336</v>
      </c>
      <c r="I244">
        <v>35.200000000000003</v>
      </c>
    </row>
    <row r="245" spans="7:9" x14ac:dyDescent="0.25">
      <c r="G245" t="s">
        <v>334</v>
      </c>
      <c r="H245" t="s">
        <v>337</v>
      </c>
      <c r="I245">
        <v>42.3</v>
      </c>
    </row>
    <row r="246" spans="7:9" x14ac:dyDescent="0.25">
      <c r="G246" t="s">
        <v>334</v>
      </c>
      <c r="H246" t="s">
        <v>338</v>
      </c>
      <c r="I246">
        <v>18.399999999999999</v>
      </c>
    </row>
    <row r="247" spans="7:9" x14ac:dyDescent="0.25">
      <c r="G247" t="s">
        <v>334</v>
      </c>
      <c r="H247" t="s">
        <v>339</v>
      </c>
      <c r="I247">
        <v>25.7</v>
      </c>
    </row>
    <row r="248" spans="7:9" x14ac:dyDescent="0.25">
      <c r="G248" t="s">
        <v>334</v>
      </c>
      <c r="H248" t="s">
        <v>340</v>
      </c>
      <c r="I248">
        <v>37.9</v>
      </c>
    </row>
    <row r="249" spans="7:9" x14ac:dyDescent="0.25">
      <c r="G249" t="s">
        <v>334</v>
      </c>
      <c r="H249" t="s">
        <v>341</v>
      </c>
      <c r="I249">
        <v>34.1</v>
      </c>
    </row>
    <row r="250" spans="7:9" x14ac:dyDescent="0.25">
      <c r="G250" t="s">
        <v>334</v>
      </c>
      <c r="H250" t="s">
        <v>342</v>
      </c>
      <c r="I250">
        <v>31.8</v>
      </c>
    </row>
    <row r="251" spans="7:9" x14ac:dyDescent="0.25">
      <c r="G251" t="s">
        <v>334</v>
      </c>
      <c r="H251" t="s">
        <v>343</v>
      </c>
      <c r="I251">
        <v>43.2</v>
      </c>
    </row>
    <row r="252" spans="7:9" x14ac:dyDescent="0.25">
      <c r="G252" t="s">
        <v>334</v>
      </c>
      <c r="H252" t="s">
        <v>344</v>
      </c>
      <c r="I252">
        <v>32.799999999999997</v>
      </c>
    </row>
    <row r="253" spans="7:9" x14ac:dyDescent="0.25">
      <c r="G253" t="s">
        <v>334</v>
      </c>
      <c r="H253" t="s">
        <v>345</v>
      </c>
      <c r="I253">
        <v>29</v>
      </c>
    </row>
    <row r="254" spans="7:9" x14ac:dyDescent="0.25">
      <c r="G254" t="s">
        <v>334</v>
      </c>
      <c r="H254" t="s">
        <v>346</v>
      </c>
      <c r="I254">
        <v>33.4</v>
      </c>
    </row>
    <row r="255" spans="7:9" x14ac:dyDescent="0.25">
      <c r="G255" t="s">
        <v>334</v>
      </c>
      <c r="H255" t="s">
        <v>347</v>
      </c>
      <c r="I255">
        <v>40</v>
      </c>
    </row>
    <row r="256" spans="7:9" x14ac:dyDescent="0.25">
      <c r="G256" t="s">
        <v>334</v>
      </c>
      <c r="H256" t="s">
        <v>348</v>
      </c>
      <c r="I256">
        <v>52</v>
      </c>
    </row>
    <row r="257" spans="7:9" x14ac:dyDescent="0.25">
      <c r="G257" t="s">
        <v>334</v>
      </c>
      <c r="H257" t="s">
        <v>349</v>
      </c>
      <c r="I257">
        <v>38</v>
      </c>
    </row>
    <row r="258" spans="7:9" x14ac:dyDescent="0.25">
      <c r="G258" t="s">
        <v>334</v>
      </c>
      <c r="H258" t="s">
        <v>350</v>
      </c>
      <c r="I258">
        <v>21.1</v>
      </c>
    </row>
    <row r="259" spans="7:9" x14ac:dyDescent="0.25">
      <c r="G259" t="s">
        <v>334</v>
      </c>
      <c r="H259" t="s">
        <v>351</v>
      </c>
      <c r="I259">
        <v>37.5</v>
      </c>
    </row>
    <row r="260" spans="7:9" x14ac:dyDescent="0.25">
      <c r="G260" t="s">
        <v>334</v>
      </c>
      <c r="H260" t="s">
        <v>352</v>
      </c>
      <c r="I260">
        <v>41.3</v>
      </c>
    </row>
    <row r="261" spans="7:9" x14ac:dyDescent="0.25">
      <c r="G261" t="s">
        <v>334</v>
      </c>
      <c r="H261" t="s">
        <v>353</v>
      </c>
      <c r="I261">
        <v>54.5</v>
      </c>
    </row>
    <row r="262" spans="7:9" x14ac:dyDescent="0.25">
      <c r="G262" t="s">
        <v>334</v>
      </c>
      <c r="H262" t="s">
        <v>354</v>
      </c>
      <c r="I262">
        <v>38</v>
      </c>
    </row>
    <row r="263" spans="7:9" x14ac:dyDescent="0.25">
      <c r="G263" t="s">
        <v>334</v>
      </c>
      <c r="H263" t="s">
        <v>355</v>
      </c>
      <c r="I263">
        <v>18.7</v>
      </c>
    </row>
    <row r="264" spans="7:9" x14ac:dyDescent="0.25">
      <c r="G264" t="s">
        <v>334</v>
      </c>
      <c r="H264" t="s">
        <v>356</v>
      </c>
      <c r="I264">
        <v>31.7</v>
      </c>
    </row>
    <row r="265" spans="7:9" x14ac:dyDescent="0.25">
      <c r="G265" t="s">
        <v>334</v>
      </c>
      <c r="H265" t="s">
        <v>357</v>
      </c>
      <c r="I265">
        <v>18.100000000000001</v>
      </c>
    </row>
    <row r="266" spans="7:9" x14ac:dyDescent="0.25">
      <c r="G266" t="s">
        <v>334</v>
      </c>
      <c r="H266" t="s">
        <v>358</v>
      </c>
      <c r="I266">
        <v>21.6</v>
      </c>
    </row>
    <row r="267" spans="7:9" x14ac:dyDescent="0.25">
      <c r="G267" t="s">
        <v>334</v>
      </c>
      <c r="H267" t="s">
        <v>359</v>
      </c>
      <c r="I267">
        <v>24.7</v>
      </c>
    </row>
    <row r="268" spans="7:9" x14ac:dyDescent="0.25">
      <c r="G268" t="s">
        <v>334</v>
      </c>
      <c r="H268" t="s">
        <v>360</v>
      </c>
      <c r="I268">
        <v>31.7</v>
      </c>
    </row>
    <row r="269" spans="7:9" x14ac:dyDescent="0.25">
      <c r="G269" t="s">
        <v>334</v>
      </c>
      <c r="H269" t="s">
        <v>361</v>
      </c>
      <c r="I269">
        <v>36.299999999999997</v>
      </c>
    </row>
    <row r="270" spans="7:9" x14ac:dyDescent="0.25">
      <c r="G270" t="s">
        <v>334</v>
      </c>
      <c r="H270" t="s">
        <v>362</v>
      </c>
      <c r="I270">
        <v>27</v>
      </c>
    </row>
    <row r="271" spans="7:9" x14ac:dyDescent="0.25">
      <c r="G271" t="s">
        <v>334</v>
      </c>
      <c r="H271" t="s">
        <v>363</v>
      </c>
      <c r="I271">
        <v>40.4</v>
      </c>
    </row>
    <row r="272" spans="7:9" x14ac:dyDescent="0.25">
      <c r="G272" t="s">
        <v>334</v>
      </c>
      <c r="H272" t="s">
        <v>364</v>
      </c>
      <c r="I272">
        <v>46.6</v>
      </c>
    </row>
    <row r="273" spans="7:9" x14ac:dyDescent="0.25">
      <c r="G273" t="s">
        <v>334</v>
      </c>
      <c r="H273" t="s">
        <v>365</v>
      </c>
      <c r="I273">
        <v>40</v>
      </c>
    </row>
    <row r="274" spans="7:9" x14ac:dyDescent="0.25">
      <c r="G274" t="s">
        <v>334</v>
      </c>
      <c r="H274" t="s">
        <v>366</v>
      </c>
      <c r="I274">
        <v>33.6</v>
      </c>
    </row>
    <row r="275" spans="7:9" x14ac:dyDescent="0.25">
      <c r="G275" t="s">
        <v>334</v>
      </c>
      <c r="H275" t="s">
        <v>367</v>
      </c>
      <c r="I275">
        <v>34.299999999999997</v>
      </c>
    </row>
    <row r="276" spans="7:9" x14ac:dyDescent="0.25">
      <c r="G276" t="s">
        <v>334</v>
      </c>
      <c r="H276" t="s">
        <v>368</v>
      </c>
      <c r="I276">
        <v>22.5</v>
      </c>
    </row>
    <row r="277" spans="7:9" x14ac:dyDescent="0.25">
      <c r="G277" t="s">
        <v>334</v>
      </c>
      <c r="H277" t="s">
        <v>369</v>
      </c>
      <c r="I277">
        <v>34.700000000000003</v>
      </c>
    </row>
    <row r="278" spans="7:9" x14ac:dyDescent="0.25">
      <c r="G278" t="s">
        <v>334</v>
      </c>
      <c r="H278" t="s">
        <v>370</v>
      </c>
      <c r="I278">
        <v>32.799999999999997</v>
      </c>
    </row>
    <row r="279" spans="7:9" x14ac:dyDescent="0.25">
      <c r="G279" t="s">
        <v>334</v>
      </c>
      <c r="H279" t="s">
        <v>371</v>
      </c>
      <c r="I279">
        <v>31.7</v>
      </c>
    </row>
    <row r="280" spans="7:9" x14ac:dyDescent="0.25">
      <c r="G280" t="s">
        <v>334</v>
      </c>
      <c r="H280" t="s">
        <v>372</v>
      </c>
      <c r="I280">
        <v>32</v>
      </c>
    </row>
    <row r="281" spans="7:9" x14ac:dyDescent="0.25">
      <c r="G281" t="s">
        <v>334</v>
      </c>
      <c r="H281" t="s">
        <v>373</v>
      </c>
      <c r="I281">
        <v>45.9</v>
      </c>
    </row>
    <row r="282" spans="7:9" x14ac:dyDescent="0.25">
      <c r="G282" t="s">
        <v>334</v>
      </c>
      <c r="H282" t="s">
        <v>374</v>
      </c>
      <c r="I282">
        <v>51.9</v>
      </c>
    </row>
    <row r="283" spans="7:9" x14ac:dyDescent="0.25">
      <c r="G283" t="s">
        <v>375</v>
      </c>
      <c r="H283" t="s">
        <v>376</v>
      </c>
      <c r="I283">
        <v>33.799999999999997</v>
      </c>
    </row>
    <row r="284" spans="7:9" x14ac:dyDescent="0.25">
      <c r="G284" t="s">
        <v>375</v>
      </c>
      <c r="H284" t="s">
        <v>377</v>
      </c>
      <c r="I284">
        <v>31</v>
      </c>
    </row>
    <row r="285" spans="7:9" x14ac:dyDescent="0.25">
      <c r="G285" t="s">
        <v>375</v>
      </c>
      <c r="H285" t="s">
        <v>378</v>
      </c>
      <c r="I285">
        <v>18.100000000000001</v>
      </c>
    </row>
    <row r="286" spans="7:9" x14ac:dyDescent="0.25">
      <c r="G286" t="s">
        <v>375</v>
      </c>
      <c r="H286" t="s">
        <v>379</v>
      </c>
      <c r="I286">
        <v>33.6</v>
      </c>
    </row>
    <row r="287" spans="7:9" x14ac:dyDescent="0.25">
      <c r="G287" t="s">
        <v>375</v>
      </c>
      <c r="H287" t="s">
        <v>380</v>
      </c>
      <c r="I287">
        <v>35.9</v>
      </c>
    </row>
    <row r="288" spans="7:9" x14ac:dyDescent="0.25">
      <c r="G288" t="s">
        <v>375</v>
      </c>
      <c r="H288" t="s">
        <v>381</v>
      </c>
      <c r="I288">
        <v>33.9</v>
      </c>
    </row>
    <row r="289" spans="7:9" x14ac:dyDescent="0.25">
      <c r="G289" t="s">
        <v>375</v>
      </c>
      <c r="H289" t="s">
        <v>382</v>
      </c>
      <c r="I289">
        <v>31.3</v>
      </c>
    </row>
    <row r="290" spans="7:9" x14ac:dyDescent="0.25">
      <c r="G290" t="s">
        <v>375</v>
      </c>
      <c r="H290" t="s">
        <v>383</v>
      </c>
      <c r="I290">
        <v>26.9</v>
      </c>
    </row>
    <row r="291" spans="7:9" x14ac:dyDescent="0.25">
      <c r="G291" t="s">
        <v>375</v>
      </c>
      <c r="H291" t="s">
        <v>384</v>
      </c>
      <c r="I291">
        <v>30.9</v>
      </c>
    </row>
    <row r="292" spans="7:9" x14ac:dyDescent="0.25">
      <c r="G292" t="s">
        <v>375</v>
      </c>
      <c r="H292" t="s">
        <v>385</v>
      </c>
      <c r="I292">
        <v>27.1</v>
      </c>
    </row>
    <row r="293" spans="7:9" x14ac:dyDescent="0.25">
      <c r="G293" t="s">
        <v>375</v>
      </c>
      <c r="H293" t="s">
        <v>386</v>
      </c>
      <c r="I293">
        <v>25</v>
      </c>
    </row>
    <row r="294" spans="7:9" x14ac:dyDescent="0.25">
      <c r="G294" t="s">
        <v>375</v>
      </c>
      <c r="H294" t="s">
        <v>387</v>
      </c>
      <c r="I294" t="s">
        <v>118</v>
      </c>
    </row>
    <row r="295" spans="7:9" x14ac:dyDescent="0.25">
      <c r="G295" t="s">
        <v>388</v>
      </c>
      <c r="H295" t="s">
        <v>389</v>
      </c>
      <c r="I295">
        <v>33.700000000000003</v>
      </c>
    </row>
    <row r="296" spans="7:9" x14ac:dyDescent="0.25">
      <c r="G296" t="s">
        <v>388</v>
      </c>
      <c r="H296" t="s">
        <v>390</v>
      </c>
      <c r="I296">
        <v>35.1</v>
      </c>
    </row>
    <row r="297" spans="7:9" x14ac:dyDescent="0.25">
      <c r="G297" t="s">
        <v>388</v>
      </c>
      <c r="H297" t="s">
        <v>391</v>
      </c>
      <c r="I297">
        <v>28</v>
      </c>
    </row>
    <row r="298" spans="7:9" x14ac:dyDescent="0.25">
      <c r="G298" t="s">
        <v>388</v>
      </c>
      <c r="H298" t="s">
        <v>392</v>
      </c>
      <c r="I298">
        <v>34.1</v>
      </c>
    </row>
    <row r="299" spans="7:9" x14ac:dyDescent="0.25">
      <c r="G299" t="s">
        <v>388</v>
      </c>
      <c r="H299" t="s">
        <v>393</v>
      </c>
      <c r="I299">
        <v>31.1</v>
      </c>
    </row>
    <row r="300" spans="7:9" x14ac:dyDescent="0.25">
      <c r="G300" t="s">
        <v>388</v>
      </c>
      <c r="H300" t="s">
        <v>394</v>
      </c>
      <c r="I300">
        <v>24.7</v>
      </c>
    </row>
    <row r="301" spans="7:9" x14ac:dyDescent="0.25">
      <c r="G301" t="s">
        <v>388</v>
      </c>
      <c r="H301" t="s">
        <v>395</v>
      </c>
      <c r="I301">
        <v>35.1</v>
      </c>
    </row>
    <row r="302" spans="7:9" x14ac:dyDescent="0.25">
      <c r="G302" t="s">
        <v>388</v>
      </c>
      <c r="H302" t="s">
        <v>396</v>
      </c>
      <c r="I302">
        <v>34.299999999999997</v>
      </c>
    </row>
    <row r="303" spans="7:9" x14ac:dyDescent="0.25">
      <c r="G303" t="s">
        <v>388</v>
      </c>
      <c r="H303" t="s">
        <v>397</v>
      </c>
      <c r="I303">
        <v>33</v>
      </c>
    </row>
    <row r="304" spans="7:9" x14ac:dyDescent="0.25">
      <c r="G304" t="s">
        <v>388</v>
      </c>
      <c r="H304" t="s">
        <v>398</v>
      </c>
      <c r="I304">
        <v>33.700000000000003</v>
      </c>
    </row>
    <row r="305" spans="7:9" x14ac:dyDescent="0.25">
      <c r="G305" t="s">
        <v>388</v>
      </c>
      <c r="H305" t="s">
        <v>399</v>
      </c>
      <c r="I305">
        <v>36.1</v>
      </c>
    </row>
    <row r="306" spans="7:9" x14ac:dyDescent="0.25">
      <c r="G306" t="s">
        <v>388</v>
      </c>
      <c r="H306" t="s">
        <v>400</v>
      </c>
      <c r="I306">
        <v>28</v>
      </c>
    </row>
    <row r="307" spans="7:9" x14ac:dyDescent="0.25">
      <c r="G307" t="s">
        <v>388</v>
      </c>
      <c r="H307" t="s">
        <v>401</v>
      </c>
      <c r="I307">
        <v>34.1</v>
      </c>
    </row>
    <row r="308" spans="7:9" x14ac:dyDescent="0.25">
      <c r="G308" t="s">
        <v>388</v>
      </c>
      <c r="H308" t="s">
        <v>402</v>
      </c>
      <c r="I308">
        <v>31.1</v>
      </c>
    </row>
    <row r="309" spans="7:9" x14ac:dyDescent="0.25">
      <c r="G309" t="s">
        <v>388</v>
      </c>
      <c r="H309" t="s">
        <v>403</v>
      </c>
      <c r="I309">
        <v>24.7</v>
      </c>
    </row>
    <row r="310" spans="7:9" x14ac:dyDescent="0.25">
      <c r="G310" t="s">
        <v>388</v>
      </c>
      <c r="H310" t="s">
        <v>404</v>
      </c>
      <c r="I310">
        <v>34</v>
      </c>
    </row>
    <row r="311" spans="7:9" x14ac:dyDescent="0.25">
      <c r="G311" t="s">
        <v>388</v>
      </c>
      <c r="H311" t="s">
        <v>405</v>
      </c>
      <c r="I311">
        <v>34.299999999999997</v>
      </c>
    </row>
    <row r="312" spans="7:9" x14ac:dyDescent="0.25">
      <c r="G312" t="s">
        <v>388</v>
      </c>
      <c r="H312" t="s">
        <v>406</v>
      </c>
      <c r="I312">
        <v>23.5</v>
      </c>
    </row>
    <row r="313" spans="7:9" x14ac:dyDescent="0.25">
      <c r="G313" t="s">
        <v>388</v>
      </c>
      <c r="H313" t="s">
        <v>407</v>
      </c>
      <c r="I313">
        <v>33.700000000000003</v>
      </c>
    </row>
    <row r="314" spans="7:9" x14ac:dyDescent="0.25">
      <c r="G314" t="s">
        <v>388</v>
      </c>
      <c r="H314" t="s">
        <v>408</v>
      </c>
      <c r="I314">
        <v>36.1</v>
      </c>
    </row>
    <row r="315" spans="7:9" x14ac:dyDescent="0.25">
      <c r="G315" t="s">
        <v>388</v>
      </c>
      <c r="H315" t="s">
        <v>409</v>
      </c>
      <c r="I315">
        <v>28</v>
      </c>
    </row>
    <row r="316" spans="7:9" x14ac:dyDescent="0.25">
      <c r="G316" t="s">
        <v>388</v>
      </c>
      <c r="H316" t="s">
        <v>410</v>
      </c>
      <c r="I316">
        <v>34.1</v>
      </c>
    </row>
    <row r="317" spans="7:9" x14ac:dyDescent="0.25">
      <c r="G317" t="s">
        <v>388</v>
      </c>
      <c r="H317" t="s">
        <v>411</v>
      </c>
      <c r="I317">
        <v>31.1</v>
      </c>
    </row>
    <row r="318" spans="7:9" x14ac:dyDescent="0.25">
      <c r="G318" t="s">
        <v>388</v>
      </c>
      <c r="H318" t="s">
        <v>412</v>
      </c>
      <c r="I318">
        <v>24.7</v>
      </c>
    </row>
    <row r="319" spans="7:9" x14ac:dyDescent="0.25">
      <c r="G319" t="s">
        <v>388</v>
      </c>
      <c r="H319" t="s">
        <v>413</v>
      </c>
      <c r="I319">
        <v>34</v>
      </c>
    </row>
    <row r="320" spans="7:9" x14ac:dyDescent="0.25">
      <c r="G320" t="s">
        <v>388</v>
      </c>
      <c r="H320" t="s">
        <v>414</v>
      </c>
      <c r="I320">
        <v>34.299999999999997</v>
      </c>
    </row>
    <row r="321" spans="7:9" x14ac:dyDescent="0.25">
      <c r="G321" t="s">
        <v>388</v>
      </c>
      <c r="H321" t="s">
        <v>415</v>
      </c>
      <c r="I321">
        <v>27.7</v>
      </c>
    </row>
    <row r="322" spans="7:9" x14ac:dyDescent="0.25">
      <c r="G322" t="s">
        <v>416</v>
      </c>
      <c r="H322" t="s">
        <v>417</v>
      </c>
      <c r="I322">
        <v>42.5</v>
      </c>
    </row>
    <row r="323" spans="7:9" x14ac:dyDescent="0.25">
      <c r="G323" t="s">
        <v>416</v>
      </c>
      <c r="H323" t="s">
        <v>418</v>
      </c>
      <c r="I323">
        <v>44.2</v>
      </c>
    </row>
    <row r="324" spans="7:9" x14ac:dyDescent="0.25">
      <c r="G324" t="s">
        <v>419</v>
      </c>
      <c r="H324" t="s">
        <v>420</v>
      </c>
      <c r="I324">
        <v>31.4</v>
      </c>
    </row>
    <row r="325" spans="7:9" x14ac:dyDescent="0.25">
      <c r="G325" t="s">
        <v>419</v>
      </c>
      <c r="H325" t="s">
        <v>421</v>
      </c>
      <c r="I325">
        <v>38</v>
      </c>
    </row>
    <row r="326" spans="7:9" x14ac:dyDescent="0.25">
      <c r="G326" t="s">
        <v>419</v>
      </c>
      <c r="H326" t="s">
        <v>422</v>
      </c>
      <c r="I326">
        <v>23.3</v>
      </c>
    </row>
    <row r="327" spans="7:9" x14ac:dyDescent="0.25">
      <c r="G327" t="s">
        <v>423</v>
      </c>
      <c r="H327" t="s">
        <v>424</v>
      </c>
      <c r="I327">
        <v>43.6</v>
      </c>
    </row>
    <row r="328" spans="7:9" x14ac:dyDescent="0.25">
      <c r="G328" t="s">
        <v>423</v>
      </c>
      <c r="H328" t="s">
        <v>425</v>
      </c>
      <c r="I328">
        <v>36.1</v>
      </c>
    </row>
    <row r="329" spans="7:9" x14ac:dyDescent="0.25">
      <c r="G329" t="s">
        <v>423</v>
      </c>
      <c r="H329" t="s">
        <v>426</v>
      </c>
      <c r="I329">
        <v>40.4</v>
      </c>
    </row>
    <row r="330" spans="7:9" x14ac:dyDescent="0.25">
      <c r="G330" t="s">
        <v>423</v>
      </c>
      <c r="H330" t="s">
        <v>427</v>
      </c>
      <c r="I330">
        <v>43.3</v>
      </c>
    </row>
    <row r="331" spans="7:9" x14ac:dyDescent="0.25">
      <c r="G331" t="s">
        <v>423</v>
      </c>
      <c r="H331" t="s">
        <v>428</v>
      </c>
      <c r="I331">
        <v>41.3</v>
      </c>
    </row>
    <row r="332" spans="7:9" x14ac:dyDescent="0.25">
      <c r="G332" t="s">
        <v>423</v>
      </c>
      <c r="H332" t="s">
        <v>429</v>
      </c>
      <c r="I332">
        <v>37.6</v>
      </c>
    </row>
    <row r="333" spans="7:9" x14ac:dyDescent="0.25">
      <c r="G333" t="s">
        <v>423</v>
      </c>
      <c r="H333" t="s">
        <v>430</v>
      </c>
      <c r="I333">
        <v>42.3</v>
      </c>
    </row>
    <row r="334" spans="7:9" x14ac:dyDescent="0.25">
      <c r="G334" t="s">
        <v>423</v>
      </c>
      <c r="H334" t="s">
        <v>431</v>
      </c>
      <c r="I334">
        <v>41</v>
      </c>
    </row>
    <row r="335" spans="7:9" x14ac:dyDescent="0.25">
      <c r="G335" t="s">
        <v>423</v>
      </c>
      <c r="H335" t="s">
        <v>432</v>
      </c>
      <c r="I335">
        <v>38.299999999999997</v>
      </c>
    </row>
    <row r="336" spans="7:9" x14ac:dyDescent="0.25">
      <c r="G336" t="s">
        <v>423</v>
      </c>
      <c r="H336" t="s">
        <v>433</v>
      </c>
      <c r="I336">
        <v>65</v>
      </c>
    </row>
    <row r="337" spans="7:9" x14ac:dyDescent="0.25">
      <c r="G337" t="s">
        <v>423</v>
      </c>
      <c r="H337" t="s">
        <v>434</v>
      </c>
      <c r="I337">
        <v>42.1</v>
      </c>
    </row>
    <row r="338" spans="7:9" x14ac:dyDescent="0.25">
      <c r="G338" t="s">
        <v>435</v>
      </c>
      <c r="H338" t="s">
        <v>436</v>
      </c>
      <c r="I338">
        <v>36.299999999999997</v>
      </c>
    </row>
    <row r="339" spans="7:9" x14ac:dyDescent="0.25">
      <c r="G339" t="s">
        <v>435</v>
      </c>
      <c r="H339" t="s">
        <v>437</v>
      </c>
      <c r="I339">
        <v>37.5</v>
      </c>
    </row>
    <row r="340" spans="7:9" x14ac:dyDescent="0.25">
      <c r="G340" t="s">
        <v>435</v>
      </c>
      <c r="H340" t="s">
        <v>438</v>
      </c>
      <c r="I340">
        <v>33.200000000000003</v>
      </c>
    </row>
    <row r="341" spans="7:9" x14ac:dyDescent="0.25">
      <c r="G341" t="s">
        <v>435</v>
      </c>
      <c r="H341" t="s">
        <v>439</v>
      </c>
      <c r="I341">
        <v>44.3</v>
      </c>
    </row>
    <row r="342" spans="7:9" x14ac:dyDescent="0.25">
      <c r="G342" t="s">
        <v>435</v>
      </c>
      <c r="H342" t="s">
        <v>440</v>
      </c>
      <c r="I342">
        <v>37.4</v>
      </c>
    </row>
    <row r="343" spans="7:9" x14ac:dyDescent="0.25">
      <c r="G343" t="s">
        <v>435</v>
      </c>
      <c r="H343" t="s">
        <v>441</v>
      </c>
      <c r="I343">
        <v>26.5</v>
      </c>
    </row>
    <row r="344" spans="7:9" x14ac:dyDescent="0.25">
      <c r="G344" t="s">
        <v>435</v>
      </c>
      <c r="H344" t="s">
        <v>442</v>
      </c>
      <c r="I344">
        <v>49</v>
      </c>
    </row>
    <row r="345" spans="7:9" x14ac:dyDescent="0.25">
      <c r="G345" t="s">
        <v>435</v>
      </c>
      <c r="H345" t="s">
        <v>443</v>
      </c>
      <c r="I345">
        <v>42.6</v>
      </c>
    </row>
    <row r="346" spans="7:9" x14ac:dyDescent="0.25">
      <c r="G346" t="s">
        <v>435</v>
      </c>
      <c r="H346" t="s">
        <v>444</v>
      </c>
      <c r="I346">
        <v>39</v>
      </c>
    </row>
    <row r="347" spans="7:9" x14ac:dyDescent="0.25">
      <c r="G347" t="s">
        <v>445</v>
      </c>
      <c r="H347" t="s">
        <v>446</v>
      </c>
      <c r="I347">
        <v>28.2</v>
      </c>
    </row>
    <row r="348" spans="7:9" x14ac:dyDescent="0.25">
      <c r="G348" t="s">
        <v>447</v>
      </c>
      <c r="H348" t="s">
        <v>448</v>
      </c>
      <c r="I348">
        <v>32.799999999999997</v>
      </c>
    </row>
    <row r="349" spans="7:9" x14ac:dyDescent="0.25">
      <c r="G349" t="s">
        <v>447</v>
      </c>
      <c r="H349" t="s">
        <v>449</v>
      </c>
      <c r="I349">
        <v>22</v>
      </c>
    </row>
    <row r="350" spans="7:9" x14ac:dyDescent="0.25">
      <c r="G350" t="s">
        <v>447</v>
      </c>
      <c r="H350" t="s">
        <v>450</v>
      </c>
      <c r="I350">
        <v>39</v>
      </c>
    </row>
    <row r="351" spans="7:9" x14ac:dyDescent="0.25">
      <c r="G351" t="s">
        <v>447</v>
      </c>
      <c r="H351" t="s">
        <v>451</v>
      </c>
      <c r="I351">
        <v>16</v>
      </c>
    </row>
    <row r="352" spans="7:9" x14ac:dyDescent="0.25">
      <c r="G352" t="s">
        <v>447</v>
      </c>
      <c r="H352" t="s">
        <v>452</v>
      </c>
      <c r="I352">
        <v>26.1</v>
      </c>
    </row>
    <row r="353" spans="7:9" x14ac:dyDescent="0.25">
      <c r="G353" t="s">
        <v>19</v>
      </c>
      <c r="H353" t="s">
        <v>453</v>
      </c>
      <c r="I353">
        <v>19.59</v>
      </c>
    </row>
    <row r="354" spans="7:9" x14ac:dyDescent="0.25">
      <c r="G354" t="s">
        <v>738</v>
      </c>
      <c r="H354" t="s">
        <v>454</v>
      </c>
      <c r="I354">
        <v>18.600000000000001</v>
      </c>
    </row>
    <row r="355" spans="7:9" x14ac:dyDescent="0.25">
      <c r="G355" t="s">
        <v>738</v>
      </c>
      <c r="H355" t="s">
        <v>455</v>
      </c>
      <c r="I355">
        <v>32.799999999999997</v>
      </c>
    </row>
    <row r="356" spans="7:9" x14ac:dyDescent="0.25">
      <c r="G356" t="s">
        <v>738</v>
      </c>
      <c r="H356" t="s">
        <v>456</v>
      </c>
      <c r="I356">
        <v>28.5</v>
      </c>
    </row>
    <row r="357" spans="7:9" x14ac:dyDescent="0.25">
      <c r="G357" t="s">
        <v>738</v>
      </c>
      <c r="H357" t="s">
        <v>457</v>
      </c>
      <c r="I357">
        <v>23.3</v>
      </c>
    </row>
    <row r="358" spans="7:9" x14ac:dyDescent="0.25">
      <c r="G358" t="s">
        <v>738</v>
      </c>
      <c r="H358" t="s">
        <v>406</v>
      </c>
      <c r="I358">
        <v>23.5</v>
      </c>
    </row>
    <row r="359" spans="7:9" x14ac:dyDescent="0.25">
      <c r="G359" t="s">
        <v>738</v>
      </c>
      <c r="H359" t="s">
        <v>458</v>
      </c>
      <c r="I359">
        <v>23.1</v>
      </c>
    </row>
    <row r="360" spans="7:9" x14ac:dyDescent="0.25">
      <c r="G360" t="s">
        <v>738</v>
      </c>
      <c r="H360" t="s">
        <v>459</v>
      </c>
      <c r="I360">
        <v>23.4</v>
      </c>
    </row>
    <row r="361" spans="7:9" x14ac:dyDescent="0.25">
      <c r="G361" t="s">
        <v>460</v>
      </c>
      <c r="H361" t="s">
        <v>461</v>
      </c>
      <c r="I361">
        <v>29.7</v>
      </c>
    </row>
    <row r="362" spans="7:9" x14ac:dyDescent="0.25">
      <c r="G362" t="s">
        <v>460</v>
      </c>
      <c r="H362" t="s">
        <v>462</v>
      </c>
      <c r="I362">
        <v>36.200000000000003</v>
      </c>
    </row>
    <row r="363" spans="7:9" x14ac:dyDescent="0.25">
      <c r="G363" t="s">
        <v>460</v>
      </c>
      <c r="H363" t="s">
        <v>463</v>
      </c>
      <c r="I363">
        <v>40.9</v>
      </c>
    </row>
    <row r="364" spans="7:9" x14ac:dyDescent="0.25">
      <c r="G364" t="s">
        <v>460</v>
      </c>
      <c r="H364" t="s">
        <v>464</v>
      </c>
      <c r="I364">
        <v>35.799999999999997</v>
      </c>
    </row>
    <row r="365" spans="7:9" x14ac:dyDescent="0.25">
      <c r="G365" t="s">
        <v>460</v>
      </c>
      <c r="H365" t="s">
        <v>465</v>
      </c>
      <c r="I365">
        <v>25.2</v>
      </c>
    </row>
    <row r="366" spans="7:9" x14ac:dyDescent="0.25">
      <c r="G366" t="s">
        <v>460</v>
      </c>
      <c r="H366" t="s">
        <v>466</v>
      </c>
      <c r="I366">
        <v>36.6</v>
      </c>
    </row>
    <row r="367" spans="7:9" x14ac:dyDescent="0.25">
      <c r="G367" t="s">
        <v>460</v>
      </c>
      <c r="H367" t="s">
        <v>467</v>
      </c>
      <c r="I367">
        <v>33</v>
      </c>
    </row>
    <row r="368" spans="7:9" x14ac:dyDescent="0.25">
      <c r="G368" t="s">
        <v>460</v>
      </c>
      <c r="H368" t="s">
        <v>468</v>
      </c>
      <c r="I368">
        <v>36.700000000000003</v>
      </c>
    </row>
    <row r="369" spans="7:9" x14ac:dyDescent="0.25">
      <c r="G369" t="s">
        <v>460</v>
      </c>
      <c r="H369" t="s">
        <v>469</v>
      </c>
      <c r="I369">
        <v>40.9</v>
      </c>
    </row>
    <row r="370" spans="7:9" x14ac:dyDescent="0.25">
      <c r="G370" t="s">
        <v>460</v>
      </c>
      <c r="H370" t="s">
        <v>470</v>
      </c>
      <c r="I370">
        <v>47.3</v>
      </c>
    </row>
    <row r="371" spans="7:9" x14ac:dyDescent="0.25">
      <c r="G371" t="s">
        <v>460</v>
      </c>
      <c r="H371" t="s">
        <v>471</v>
      </c>
      <c r="I371">
        <v>35.1</v>
      </c>
    </row>
    <row r="372" spans="7:9" x14ac:dyDescent="0.25">
      <c r="G372" t="s">
        <v>460</v>
      </c>
      <c r="H372" t="s">
        <v>472</v>
      </c>
      <c r="I372">
        <v>36</v>
      </c>
    </row>
    <row r="373" spans="7:9" x14ac:dyDescent="0.25">
      <c r="G373" t="s">
        <v>460</v>
      </c>
      <c r="H373" t="s">
        <v>473</v>
      </c>
      <c r="I373">
        <v>35.200000000000003</v>
      </c>
    </row>
    <row r="374" spans="7:9" x14ac:dyDescent="0.25">
      <c r="G374" t="s">
        <v>460</v>
      </c>
      <c r="H374" t="s">
        <v>474</v>
      </c>
      <c r="I374">
        <v>47</v>
      </c>
    </row>
    <row r="375" spans="7:9" x14ac:dyDescent="0.25">
      <c r="G375" t="s">
        <v>460</v>
      </c>
      <c r="H375" t="s">
        <v>475</v>
      </c>
      <c r="I375">
        <v>42.3</v>
      </c>
    </row>
    <row r="376" spans="7:9" x14ac:dyDescent="0.25">
      <c r="G376" t="s">
        <v>460</v>
      </c>
      <c r="H376" t="s">
        <v>476</v>
      </c>
      <c r="I376">
        <v>39.6</v>
      </c>
    </row>
    <row r="377" spans="7:9" x14ac:dyDescent="0.25">
      <c r="G377" t="s">
        <v>460</v>
      </c>
      <c r="H377" t="s">
        <v>477</v>
      </c>
      <c r="I377">
        <v>36.9</v>
      </c>
    </row>
    <row r="378" spans="7:9" x14ac:dyDescent="0.25">
      <c r="G378" t="s">
        <v>460</v>
      </c>
      <c r="H378" t="s">
        <v>478</v>
      </c>
      <c r="I378">
        <v>28.1</v>
      </c>
    </row>
    <row r="379" spans="7:9" x14ac:dyDescent="0.25">
      <c r="G379" t="s">
        <v>460</v>
      </c>
      <c r="H379" t="s">
        <v>479</v>
      </c>
      <c r="I379">
        <v>31.7</v>
      </c>
    </row>
    <row r="380" spans="7:9" x14ac:dyDescent="0.25">
      <c r="G380" t="s">
        <v>460</v>
      </c>
      <c r="H380" t="s">
        <v>480</v>
      </c>
      <c r="I380">
        <v>39</v>
      </c>
    </row>
    <row r="381" spans="7:9" x14ac:dyDescent="0.25">
      <c r="G381" t="s">
        <v>460</v>
      </c>
      <c r="H381" t="s">
        <v>481</v>
      </c>
      <c r="I381">
        <v>45.17</v>
      </c>
    </row>
    <row r="382" spans="7:9" x14ac:dyDescent="0.25">
      <c r="G382" t="s">
        <v>460</v>
      </c>
      <c r="H382" t="s">
        <v>482</v>
      </c>
      <c r="I382">
        <v>38</v>
      </c>
    </row>
    <row r="383" spans="7:9" x14ac:dyDescent="0.25">
      <c r="G383" t="s">
        <v>460</v>
      </c>
      <c r="H383" t="s">
        <v>483</v>
      </c>
      <c r="I383">
        <v>47.2</v>
      </c>
    </row>
    <row r="384" spans="7:9" x14ac:dyDescent="0.25">
      <c r="G384" t="s">
        <v>20</v>
      </c>
      <c r="H384" t="s">
        <v>484</v>
      </c>
      <c r="I384">
        <v>43.4</v>
      </c>
    </row>
    <row r="385" spans="7:9" x14ac:dyDescent="0.25">
      <c r="G385" t="s">
        <v>20</v>
      </c>
      <c r="H385" t="s">
        <v>485</v>
      </c>
      <c r="I385">
        <v>42</v>
      </c>
    </row>
    <row r="386" spans="7:9" x14ac:dyDescent="0.25">
      <c r="G386" t="s">
        <v>20</v>
      </c>
      <c r="H386" t="s">
        <v>486</v>
      </c>
      <c r="I386">
        <v>38.4</v>
      </c>
    </row>
    <row r="387" spans="7:9" x14ac:dyDescent="0.25">
      <c r="G387" t="s">
        <v>20</v>
      </c>
      <c r="H387" t="s">
        <v>487</v>
      </c>
      <c r="I387">
        <v>29</v>
      </c>
    </row>
    <row r="388" spans="7:9" x14ac:dyDescent="0.25">
      <c r="G388" t="s">
        <v>20</v>
      </c>
      <c r="H388" t="s">
        <v>488</v>
      </c>
      <c r="I388">
        <v>37.1</v>
      </c>
    </row>
    <row r="389" spans="7:9" x14ac:dyDescent="0.25">
      <c r="G389" t="s">
        <v>20</v>
      </c>
      <c r="H389" t="s">
        <v>489</v>
      </c>
      <c r="I389">
        <v>28.6</v>
      </c>
    </row>
    <row r="390" spans="7:9" x14ac:dyDescent="0.25">
      <c r="G390" t="s">
        <v>20</v>
      </c>
      <c r="H390" t="s">
        <v>490</v>
      </c>
      <c r="I390">
        <v>32.5</v>
      </c>
    </row>
    <row r="391" spans="7:9" x14ac:dyDescent="0.25">
      <c r="G391" t="s">
        <v>20</v>
      </c>
      <c r="H391" t="s">
        <v>491</v>
      </c>
      <c r="I391">
        <v>33.1</v>
      </c>
    </row>
    <row r="392" spans="7:9" x14ac:dyDescent="0.25">
      <c r="G392" t="s">
        <v>20</v>
      </c>
      <c r="H392" t="s">
        <v>492</v>
      </c>
      <c r="I392">
        <v>28.3</v>
      </c>
    </row>
    <row r="393" spans="7:9" x14ac:dyDescent="0.25">
      <c r="G393" t="s">
        <v>20</v>
      </c>
      <c r="H393" t="s">
        <v>493</v>
      </c>
      <c r="I393">
        <v>39.6</v>
      </c>
    </row>
    <row r="394" spans="7:9" x14ac:dyDescent="0.25">
      <c r="G394" t="s">
        <v>20</v>
      </c>
      <c r="H394" t="s">
        <v>494</v>
      </c>
      <c r="I394">
        <v>62</v>
      </c>
    </row>
    <row r="395" spans="7:9" x14ac:dyDescent="0.25">
      <c r="G395" t="s">
        <v>495</v>
      </c>
      <c r="H395" t="s">
        <v>496</v>
      </c>
      <c r="I395">
        <v>36.299999999999997</v>
      </c>
    </row>
    <row r="396" spans="7:9" x14ac:dyDescent="0.25">
      <c r="G396" t="s">
        <v>737</v>
      </c>
      <c r="H396" t="s">
        <v>497</v>
      </c>
      <c r="I396">
        <v>44</v>
      </c>
    </row>
    <row r="397" spans="7:9" x14ac:dyDescent="0.25">
      <c r="G397" t="s">
        <v>498</v>
      </c>
      <c r="H397" t="s">
        <v>499</v>
      </c>
      <c r="I397">
        <v>34</v>
      </c>
    </row>
    <row r="398" spans="7:9" x14ac:dyDescent="0.25">
      <c r="G398" t="s">
        <v>498</v>
      </c>
      <c r="H398" t="s">
        <v>500</v>
      </c>
      <c r="I398">
        <v>32.700000000000003</v>
      </c>
    </row>
    <row r="399" spans="7:9" x14ac:dyDescent="0.25">
      <c r="G399" t="s">
        <v>498</v>
      </c>
      <c r="H399" t="s">
        <v>501</v>
      </c>
      <c r="I399">
        <v>37.5</v>
      </c>
    </row>
    <row r="400" spans="7:9" x14ac:dyDescent="0.25">
      <c r="G400" t="s">
        <v>498</v>
      </c>
      <c r="H400" t="s">
        <v>502</v>
      </c>
      <c r="I400">
        <v>22.6</v>
      </c>
    </row>
    <row r="401" spans="7:9" x14ac:dyDescent="0.25">
      <c r="G401" t="s">
        <v>498</v>
      </c>
      <c r="H401" t="s">
        <v>503</v>
      </c>
      <c r="I401">
        <v>34.299999999999997</v>
      </c>
    </row>
    <row r="402" spans="7:9" x14ac:dyDescent="0.25">
      <c r="G402" t="s">
        <v>498</v>
      </c>
      <c r="H402" t="s">
        <v>504</v>
      </c>
      <c r="I402">
        <v>20.7</v>
      </c>
    </row>
    <row r="403" spans="7:9" x14ac:dyDescent="0.25">
      <c r="G403" t="s">
        <v>498</v>
      </c>
      <c r="H403" t="s">
        <v>505</v>
      </c>
      <c r="I403">
        <v>20.8</v>
      </c>
    </row>
    <row r="404" spans="7:9" x14ac:dyDescent="0.25">
      <c r="G404" t="s">
        <v>498</v>
      </c>
      <c r="H404" t="s">
        <v>506</v>
      </c>
      <c r="I404">
        <v>25.7</v>
      </c>
    </row>
    <row r="405" spans="7:9" x14ac:dyDescent="0.25">
      <c r="G405" t="s">
        <v>507</v>
      </c>
      <c r="H405" t="s">
        <v>508</v>
      </c>
      <c r="I405">
        <v>26.5</v>
      </c>
    </row>
    <row r="406" spans="7:9" x14ac:dyDescent="0.25">
      <c r="G406" t="s">
        <v>507</v>
      </c>
      <c r="H406" t="s">
        <v>509</v>
      </c>
      <c r="I406" t="s">
        <v>118</v>
      </c>
    </row>
    <row r="407" spans="7:9" x14ac:dyDescent="0.25">
      <c r="G407" t="s">
        <v>510</v>
      </c>
      <c r="H407" t="s">
        <v>511</v>
      </c>
      <c r="I407">
        <v>41.7</v>
      </c>
    </row>
    <row r="408" spans="7:9" x14ac:dyDescent="0.25">
      <c r="G408" t="s">
        <v>510</v>
      </c>
      <c r="H408" t="s">
        <v>512</v>
      </c>
      <c r="I408">
        <v>35.299999999999997</v>
      </c>
    </row>
    <row r="409" spans="7:9" x14ac:dyDescent="0.25">
      <c r="G409" t="s">
        <v>510</v>
      </c>
      <c r="H409" t="s">
        <v>513</v>
      </c>
      <c r="I409">
        <v>41.4</v>
      </c>
    </row>
    <row r="410" spans="7:9" x14ac:dyDescent="0.25">
      <c r="G410" t="s">
        <v>516</v>
      </c>
      <c r="H410" t="s">
        <v>517</v>
      </c>
      <c r="I410">
        <v>31</v>
      </c>
    </row>
    <row r="411" spans="7:9" x14ac:dyDescent="0.25">
      <c r="G411" t="s">
        <v>516</v>
      </c>
      <c r="H411" t="s">
        <v>518</v>
      </c>
      <c r="I411">
        <v>32.5</v>
      </c>
    </row>
    <row r="412" spans="7:9" x14ac:dyDescent="0.25">
      <c r="G412" t="s">
        <v>516</v>
      </c>
      <c r="H412" t="s">
        <v>519</v>
      </c>
      <c r="I412">
        <v>17.600000000000001</v>
      </c>
    </row>
    <row r="413" spans="7:9" x14ac:dyDescent="0.25">
      <c r="G413" t="s">
        <v>516</v>
      </c>
      <c r="H413" t="s">
        <v>520</v>
      </c>
      <c r="I413">
        <v>16.670000000000002</v>
      </c>
    </row>
    <row r="414" spans="7:9" x14ac:dyDescent="0.25">
      <c r="G414" t="s">
        <v>516</v>
      </c>
      <c r="H414" t="s">
        <v>521</v>
      </c>
      <c r="I414">
        <v>37.799999999999997</v>
      </c>
    </row>
    <row r="415" spans="7:9" x14ac:dyDescent="0.25">
      <c r="G415" t="s">
        <v>516</v>
      </c>
      <c r="H415" t="s">
        <v>522</v>
      </c>
      <c r="I415">
        <v>19.84</v>
      </c>
    </row>
    <row r="416" spans="7:9" x14ac:dyDescent="0.25">
      <c r="G416" t="s">
        <v>516</v>
      </c>
      <c r="H416" t="s">
        <v>523</v>
      </c>
      <c r="I416">
        <v>18</v>
      </c>
    </row>
    <row r="417" spans="7:9" x14ac:dyDescent="0.25">
      <c r="G417" t="s">
        <v>516</v>
      </c>
      <c r="H417" t="s">
        <v>524</v>
      </c>
      <c r="I417">
        <v>64.099999999999994</v>
      </c>
    </row>
    <row r="418" spans="7:9" x14ac:dyDescent="0.25">
      <c r="G418" t="s">
        <v>516</v>
      </c>
      <c r="H418" t="s">
        <v>525</v>
      </c>
      <c r="I418">
        <v>39.700000000000003</v>
      </c>
    </row>
    <row r="419" spans="7:9" x14ac:dyDescent="0.25">
      <c r="G419" t="s">
        <v>739</v>
      </c>
      <c r="H419" t="s">
        <v>526</v>
      </c>
      <c r="I419">
        <v>33.4</v>
      </c>
    </row>
    <row r="420" spans="7:9" x14ac:dyDescent="0.25">
      <c r="G420" t="s">
        <v>739</v>
      </c>
      <c r="H420" t="s">
        <v>527</v>
      </c>
      <c r="I420">
        <v>27.9</v>
      </c>
    </row>
    <row r="421" spans="7:9" x14ac:dyDescent="0.25">
      <c r="G421" t="s">
        <v>739</v>
      </c>
      <c r="H421" t="s">
        <v>528</v>
      </c>
      <c r="I421">
        <v>30.8</v>
      </c>
    </row>
    <row r="422" spans="7:9" x14ac:dyDescent="0.25">
      <c r="G422" t="s">
        <v>739</v>
      </c>
      <c r="H422" t="s">
        <v>529</v>
      </c>
      <c r="I422">
        <v>37.799999999999997</v>
      </c>
    </row>
    <row r="423" spans="7:9" x14ac:dyDescent="0.25">
      <c r="G423" t="s">
        <v>739</v>
      </c>
      <c r="H423" t="s">
        <v>530</v>
      </c>
      <c r="I423">
        <v>33.4</v>
      </c>
    </row>
    <row r="424" spans="7:9" x14ac:dyDescent="0.25">
      <c r="G424" t="s">
        <v>739</v>
      </c>
      <c r="H424" t="s">
        <v>531</v>
      </c>
      <c r="I424">
        <v>27.9</v>
      </c>
    </row>
    <row r="425" spans="7:9" x14ac:dyDescent="0.25">
      <c r="G425" t="s">
        <v>739</v>
      </c>
      <c r="H425" t="s">
        <v>532</v>
      </c>
      <c r="I425">
        <v>30.8</v>
      </c>
    </row>
    <row r="426" spans="7:9" x14ac:dyDescent="0.25">
      <c r="G426" t="s">
        <v>739</v>
      </c>
      <c r="H426" t="s">
        <v>533</v>
      </c>
      <c r="I426">
        <v>37.799999999999997</v>
      </c>
    </row>
    <row r="427" spans="7:9" x14ac:dyDescent="0.25">
      <c r="G427" t="s">
        <v>739</v>
      </c>
      <c r="H427" t="s">
        <v>534</v>
      </c>
      <c r="I427">
        <v>31.1</v>
      </c>
    </row>
    <row r="428" spans="7:9" x14ac:dyDescent="0.25">
      <c r="G428" t="s">
        <v>537</v>
      </c>
      <c r="H428" t="s">
        <v>538</v>
      </c>
      <c r="I428">
        <v>50.5</v>
      </c>
    </row>
    <row r="429" spans="7:9" x14ac:dyDescent="0.25">
      <c r="G429" t="s">
        <v>25</v>
      </c>
      <c r="H429" t="s">
        <v>539</v>
      </c>
      <c r="I429">
        <v>37</v>
      </c>
    </row>
    <row r="430" spans="7:9" x14ac:dyDescent="0.25">
      <c r="G430" t="s">
        <v>25</v>
      </c>
      <c r="H430" t="s">
        <v>540</v>
      </c>
      <c r="I430">
        <v>34</v>
      </c>
    </row>
    <row r="431" spans="7:9" x14ac:dyDescent="0.25">
      <c r="G431" t="s">
        <v>25</v>
      </c>
      <c r="H431" t="s">
        <v>541</v>
      </c>
      <c r="I431">
        <v>26.6</v>
      </c>
    </row>
    <row r="432" spans="7:9" x14ac:dyDescent="0.25">
      <c r="G432" t="s">
        <v>542</v>
      </c>
      <c r="H432" t="s">
        <v>543</v>
      </c>
      <c r="I432">
        <v>15</v>
      </c>
    </row>
    <row r="433" spans="7:9" x14ac:dyDescent="0.25">
      <c r="G433" t="s">
        <v>542</v>
      </c>
      <c r="H433" t="s">
        <v>544</v>
      </c>
      <c r="I433">
        <v>35</v>
      </c>
    </row>
    <row r="434" spans="7:9" x14ac:dyDescent="0.25">
      <c r="G434" t="s">
        <v>542</v>
      </c>
      <c r="H434" t="s">
        <v>545</v>
      </c>
      <c r="I434">
        <v>38</v>
      </c>
    </row>
    <row r="435" spans="7:9" x14ac:dyDescent="0.25">
      <c r="G435" t="s">
        <v>542</v>
      </c>
      <c r="H435" t="s">
        <v>546</v>
      </c>
      <c r="I435">
        <v>36.5</v>
      </c>
    </row>
    <row r="436" spans="7:9" x14ac:dyDescent="0.25">
      <c r="G436" t="s">
        <v>542</v>
      </c>
      <c r="H436" t="s">
        <v>547</v>
      </c>
      <c r="I436">
        <v>36</v>
      </c>
    </row>
    <row r="437" spans="7:9" x14ac:dyDescent="0.25">
      <c r="G437" t="s">
        <v>542</v>
      </c>
      <c r="H437" t="s">
        <v>548</v>
      </c>
      <c r="I437">
        <v>24.9</v>
      </c>
    </row>
    <row r="438" spans="7:9" x14ac:dyDescent="0.25">
      <c r="G438" t="s">
        <v>549</v>
      </c>
      <c r="H438" t="s">
        <v>550</v>
      </c>
      <c r="I438">
        <v>54.1</v>
      </c>
    </row>
    <row r="439" spans="7:9" x14ac:dyDescent="0.25">
      <c r="G439" t="s">
        <v>549</v>
      </c>
      <c r="H439" t="s">
        <v>551</v>
      </c>
      <c r="I439">
        <v>41</v>
      </c>
    </row>
    <row r="440" spans="7:9" x14ac:dyDescent="0.25">
      <c r="G440" t="s">
        <v>549</v>
      </c>
      <c r="H440" t="s">
        <v>552</v>
      </c>
      <c r="I440">
        <v>30</v>
      </c>
    </row>
    <row r="441" spans="7:9" x14ac:dyDescent="0.25">
      <c r="G441" t="s">
        <v>549</v>
      </c>
      <c r="H441" t="s">
        <v>553</v>
      </c>
      <c r="I441">
        <v>27</v>
      </c>
    </row>
    <row r="442" spans="7:9" x14ac:dyDescent="0.25">
      <c r="G442" t="s">
        <v>549</v>
      </c>
      <c r="H442" t="s">
        <v>554</v>
      </c>
      <c r="I442">
        <v>42.4</v>
      </c>
    </row>
    <row r="443" spans="7:9" x14ac:dyDescent="0.25">
      <c r="G443" t="s">
        <v>735</v>
      </c>
      <c r="H443" t="s">
        <v>555</v>
      </c>
      <c r="I443">
        <v>32.799999999999997</v>
      </c>
    </row>
    <row r="444" spans="7:9" x14ac:dyDescent="0.25">
      <c r="G444" t="s">
        <v>735</v>
      </c>
      <c r="H444" t="s">
        <v>556</v>
      </c>
      <c r="I444">
        <v>24.8</v>
      </c>
    </row>
    <row r="445" spans="7:9" x14ac:dyDescent="0.25">
      <c r="G445" t="s">
        <v>735</v>
      </c>
      <c r="H445" t="s">
        <v>557</v>
      </c>
      <c r="I445">
        <v>23.4</v>
      </c>
    </row>
    <row r="446" spans="7:9" x14ac:dyDescent="0.25">
      <c r="G446" t="s">
        <v>735</v>
      </c>
      <c r="H446" t="s">
        <v>558</v>
      </c>
      <c r="I446">
        <v>30.84</v>
      </c>
    </row>
    <row r="447" spans="7:9" x14ac:dyDescent="0.25">
      <c r="G447" t="s">
        <v>559</v>
      </c>
      <c r="H447" t="s">
        <v>560</v>
      </c>
      <c r="I447">
        <v>41.9</v>
      </c>
    </row>
    <row r="448" spans="7:9" x14ac:dyDescent="0.25">
      <c r="G448" t="s">
        <v>559</v>
      </c>
      <c r="H448" t="s">
        <v>561</v>
      </c>
      <c r="I448">
        <v>29</v>
      </c>
    </row>
    <row r="449" spans="7:9" x14ac:dyDescent="0.25">
      <c r="G449" t="s">
        <v>559</v>
      </c>
      <c r="H449" t="s">
        <v>562</v>
      </c>
      <c r="I449">
        <v>43.3</v>
      </c>
    </row>
    <row r="450" spans="7:9" x14ac:dyDescent="0.25">
      <c r="G450" t="s">
        <v>559</v>
      </c>
      <c r="H450" t="s">
        <v>563</v>
      </c>
      <c r="I450">
        <v>41.5</v>
      </c>
    </row>
    <row r="451" spans="7:9" x14ac:dyDescent="0.25">
      <c r="G451" t="s">
        <v>27</v>
      </c>
      <c r="H451" t="s">
        <v>564</v>
      </c>
      <c r="I451" t="s">
        <v>118</v>
      </c>
    </row>
    <row r="452" spans="7:9" x14ac:dyDescent="0.25">
      <c r="G452" t="s">
        <v>565</v>
      </c>
      <c r="H452" t="s">
        <v>566</v>
      </c>
      <c r="I452" t="s">
        <v>118</v>
      </c>
    </row>
    <row r="453" spans="7:9" x14ac:dyDescent="0.25">
      <c r="G453" t="s">
        <v>954</v>
      </c>
      <c r="H453" t="s">
        <v>64</v>
      </c>
      <c r="I453">
        <v>38.5</v>
      </c>
    </row>
    <row r="454" spans="7:9" x14ac:dyDescent="0.25">
      <c r="G454" t="s">
        <v>954</v>
      </c>
      <c r="H454" t="s">
        <v>65</v>
      </c>
      <c r="I454">
        <v>38.1</v>
      </c>
    </row>
    <row r="455" spans="7:9" x14ac:dyDescent="0.25">
      <c r="G455" t="s">
        <v>954</v>
      </c>
      <c r="H455" t="s">
        <v>66</v>
      </c>
      <c r="I455">
        <v>40.5</v>
      </c>
    </row>
    <row r="456" spans="7:9" x14ac:dyDescent="0.25">
      <c r="G456" t="s">
        <v>954</v>
      </c>
      <c r="H456" t="s">
        <v>67</v>
      </c>
      <c r="I456">
        <v>40.6</v>
      </c>
    </row>
    <row r="457" spans="7:9" x14ac:dyDescent="0.25">
      <c r="G457" t="s">
        <v>954</v>
      </c>
      <c r="H457" t="s">
        <v>68</v>
      </c>
      <c r="I457">
        <v>37.4</v>
      </c>
    </row>
    <row r="458" spans="7:9" x14ac:dyDescent="0.25">
      <c r="G458" t="s">
        <v>954</v>
      </c>
      <c r="H458" t="s">
        <v>69</v>
      </c>
      <c r="I458">
        <v>44</v>
      </c>
    </row>
    <row r="459" spans="7:9" x14ac:dyDescent="0.25">
      <c r="G459" t="s">
        <v>954</v>
      </c>
      <c r="H459" t="s">
        <v>70</v>
      </c>
      <c r="I459">
        <v>31.6</v>
      </c>
    </row>
    <row r="460" spans="7:9" x14ac:dyDescent="0.25">
      <c r="G460" t="s">
        <v>954</v>
      </c>
      <c r="H460" t="s">
        <v>71</v>
      </c>
      <c r="I460">
        <v>21.4</v>
      </c>
    </row>
    <row r="461" spans="7:9" x14ac:dyDescent="0.25">
      <c r="G461" t="s">
        <v>954</v>
      </c>
      <c r="H461" t="s">
        <v>72</v>
      </c>
      <c r="I461">
        <v>21</v>
      </c>
    </row>
    <row r="462" spans="7:9" x14ac:dyDescent="0.25">
      <c r="G462" t="s">
        <v>954</v>
      </c>
      <c r="H462" t="s">
        <v>73</v>
      </c>
      <c r="I462">
        <v>34.4</v>
      </c>
    </row>
    <row r="463" spans="7:9" x14ac:dyDescent="0.25">
      <c r="G463" t="s">
        <v>954</v>
      </c>
      <c r="H463" t="s">
        <v>514</v>
      </c>
      <c r="I463">
        <v>54.1</v>
      </c>
    </row>
    <row r="464" spans="7:9" x14ac:dyDescent="0.25">
      <c r="G464" t="s">
        <v>954</v>
      </c>
      <c r="H464" t="s">
        <v>515</v>
      </c>
      <c r="I464" t="s">
        <v>118</v>
      </c>
    </row>
    <row r="465" spans="7:9" x14ac:dyDescent="0.25">
      <c r="G465" t="s">
        <v>954</v>
      </c>
      <c r="H465" t="s">
        <v>535</v>
      </c>
      <c r="I465">
        <v>37</v>
      </c>
    </row>
    <row r="466" spans="7:9" x14ac:dyDescent="0.25">
      <c r="G466" t="s">
        <v>954</v>
      </c>
      <c r="H466" t="s">
        <v>536</v>
      </c>
      <c r="I466">
        <v>49.7</v>
      </c>
    </row>
    <row r="467" spans="7:9" x14ac:dyDescent="0.25">
      <c r="G467" t="s">
        <v>736</v>
      </c>
      <c r="H467" t="s">
        <v>567</v>
      </c>
      <c r="I467">
        <v>37.200000000000003</v>
      </c>
    </row>
    <row r="468" spans="7:9" x14ac:dyDescent="0.25">
      <c r="G468" t="s">
        <v>736</v>
      </c>
      <c r="H468" t="s">
        <v>568</v>
      </c>
      <c r="I468">
        <v>38.700000000000003</v>
      </c>
    </row>
    <row r="469" spans="7:9" x14ac:dyDescent="0.25">
      <c r="G469" t="s">
        <v>736</v>
      </c>
      <c r="H469" t="s">
        <v>569</v>
      </c>
      <c r="I469">
        <v>33.6</v>
      </c>
    </row>
    <row r="470" spans="7:9" x14ac:dyDescent="0.25">
      <c r="G470" t="s">
        <v>736</v>
      </c>
      <c r="H470" t="s">
        <v>570</v>
      </c>
      <c r="I470">
        <v>33.700000000000003</v>
      </c>
    </row>
    <row r="471" spans="7:9" x14ac:dyDescent="0.25">
      <c r="G471" t="s">
        <v>736</v>
      </c>
      <c r="H471" t="s">
        <v>571</v>
      </c>
      <c r="I471">
        <v>30.5</v>
      </c>
    </row>
    <row r="472" spans="7:9" x14ac:dyDescent="0.25">
      <c r="G472" t="s">
        <v>736</v>
      </c>
      <c r="H472" t="s">
        <v>572</v>
      </c>
      <c r="I472">
        <v>36.700000000000003</v>
      </c>
    </row>
    <row r="473" spans="7:9" x14ac:dyDescent="0.25">
      <c r="G473" t="s">
        <v>736</v>
      </c>
      <c r="H473" t="s">
        <v>573</v>
      </c>
      <c r="I473">
        <v>41.7</v>
      </c>
    </row>
    <row r="474" spans="7:9" x14ac:dyDescent="0.25">
      <c r="G474" t="s">
        <v>736</v>
      </c>
      <c r="H474" t="s">
        <v>574</v>
      </c>
      <c r="I474">
        <v>35</v>
      </c>
    </row>
    <row r="475" spans="7:9" x14ac:dyDescent="0.25">
      <c r="G475" t="s">
        <v>736</v>
      </c>
      <c r="H475" t="s">
        <v>575</v>
      </c>
      <c r="I475">
        <v>39.299999999999997</v>
      </c>
    </row>
    <row r="476" spans="7:9" x14ac:dyDescent="0.25">
      <c r="G476" t="s">
        <v>736</v>
      </c>
      <c r="H476" t="s">
        <v>576</v>
      </c>
      <c r="I476">
        <v>34.9</v>
      </c>
    </row>
    <row r="477" spans="7:9" x14ac:dyDescent="0.25">
      <c r="G477" t="s">
        <v>736</v>
      </c>
      <c r="H477" t="s">
        <v>577</v>
      </c>
      <c r="I477">
        <v>40</v>
      </c>
    </row>
    <row r="478" spans="7:9" x14ac:dyDescent="0.25">
      <c r="G478" t="s">
        <v>736</v>
      </c>
      <c r="H478" t="s">
        <v>578</v>
      </c>
      <c r="I478">
        <v>30.5</v>
      </c>
    </row>
    <row r="479" spans="7:9" x14ac:dyDescent="0.25">
      <c r="G479" t="s">
        <v>736</v>
      </c>
      <c r="H479" t="s">
        <v>579</v>
      </c>
      <c r="I479">
        <v>36.200000000000003</v>
      </c>
    </row>
    <row r="480" spans="7:9" x14ac:dyDescent="0.25">
      <c r="G480" t="s">
        <v>736</v>
      </c>
      <c r="H480" t="s">
        <v>580</v>
      </c>
      <c r="I480">
        <v>35.5</v>
      </c>
    </row>
    <row r="481" spans="7:9" x14ac:dyDescent="0.25">
      <c r="G481" t="s">
        <v>736</v>
      </c>
      <c r="H481" t="s">
        <v>581</v>
      </c>
      <c r="I481">
        <v>38.799999999999997</v>
      </c>
    </row>
    <row r="482" spans="7:9" x14ac:dyDescent="0.25">
      <c r="G482" t="s">
        <v>736</v>
      </c>
      <c r="H482" t="s">
        <v>582</v>
      </c>
      <c r="I482">
        <v>35.6</v>
      </c>
    </row>
    <row r="483" spans="7:9" x14ac:dyDescent="0.25">
      <c r="G483" t="s">
        <v>736</v>
      </c>
      <c r="H483" t="s">
        <v>583</v>
      </c>
      <c r="I483">
        <v>40.1</v>
      </c>
    </row>
    <row r="484" spans="7:9" x14ac:dyDescent="0.25">
      <c r="G484" t="s">
        <v>736</v>
      </c>
      <c r="H484" t="s">
        <v>584</v>
      </c>
      <c r="I484">
        <v>36.5</v>
      </c>
    </row>
    <row r="485" spans="7:9" x14ac:dyDescent="0.25">
      <c r="G485" t="s">
        <v>736</v>
      </c>
      <c r="H485" t="s">
        <v>585</v>
      </c>
      <c r="I485">
        <v>35.6</v>
      </c>
    </row>
    <row r="486" spans="7:9" x14ac:dyDescent="0.25">
      <c r="G486" t="s">
        <v>736</v>
      </c>
      <c r="H486" t="s">
        <v>586</v>
      </c>
      <c r="I486">
        <v>36.6</v>
      </c>
    </row>
    <row r="487" spans="7:9" x14ac:dyDescent="0.25">
      <c r="G487" t="s">
        <v>736</v>
      </c>
      <c r="H487" t="s">
        <v>587</v>
      </c>
      <c r="I487">
        <v>38</v>
      </c>
    </row>
    <row r="488" spans="7:9" x14ac:dyDescent="0.25">
      <c r="G488" t="s">
        <v>736</v>
      </c>
      <c r="H488" t="s">
        <v>588</v>
      </c>
      <c r="I488">
        <v>35.700000000000003</v>
      </c>
    </row>
    <row r="489" spans="7:9" x14ac:dyDescent="0.25">
      <c r="G489" t="s">
        <v>736</v>
      </c>
      <c r="H489" t="s">
        <v>589</v>
      </c>
      <c r="I489">
        <v>37</v>
      </c>
    </row>
    <row r="490" spans="7:9" x14ac:dyDescent="0.25">
      <c r="G490" t="s">
        <v>736</v>
      </c>
      <c r="H490" t="s">
        <v>590</v>
      </c>
      <c r="I490">
        <v>38</v>
      </c>
    </row>
    <row r="491" spans="7:9" x14ac:dyDescent="0.25">
      <c r="G491" t="s">
        <v>736</v>
      </c>
      <c r="H491" t="s">
        <v>591</v>
      </c>
      <c r="I491">
        <v>38.6</v>
      </c>
    </row>
    <row r="492" spans="7:9" x14ac:dyDescent="0.25">
      <c r="G492" t="s">
        <v>736</v>
      </c>
      <c r="H492" t="s">
        <v>592</v>
      </c>
      <c r="I492">
        <v>33.799999999999997</v>
      </c>
    </row>
    <row r="493" spans="7:9" x14ac:dyDescent="0.25">
      <c r="G493" t="s">
        <v>736</v>
      </c>
      <c r="H493" t="s">
        <v>593</v>
      </c>
      <c r="I493">
        <v>38.6</v>
      </c>
    </row>
    <row r="494" spans="7:9" x14ac:dyDescent="0.25">
      <c r="G494" t="s">
        <v>736</v>
      </c>
      <c r="H494" t="s">
        <v>594</v>
      </c>
      <c r="I494">
        <v>41.5</v>
      </c>
    </row>
    <row r="495" spans="7:9" x14ac:dyDescent="0.25">
      <c r="G495" t="s">
        <v>736</v>
      </c>
      <c r="H495" t="s">
        <v>595</v>
      </c>
      <c r="I495">
        <v>34.9</v>
      </c>
    </row>
    <row r="496" spans="7:9" x14ac:dyDescent="0.25">
      <c r="G496" t="s">
        <v>736</v>
      </c>
      <c r="H496" t="s">
        <v>596</v>
      </c>
      <c r="I496">
        <v>35.700000000000003</v>
      </c>
    </row>
    <row r="497" spans="7:9" x14ac:dyDescent="0.25">
      <c r="G497" t="s">
        <v>736</v>
      </c>
      <c r="H497" t="s">
        <v>597</v>
      </c>
      <c r="I497">
        <v>19.2</v>
      </c>
    </row>
    <row r="498" spans="7:9" x14ac:dyDescent="0.25">
      <c r="G498" t="s">
        <v>736</v>
      </c>
      <c r="H498" t="s">
        <v>598</v>
      </c>
      <c r="I498">
        <v>26.3</v>
      </c>
    </row>
    <row r="499" spans="7:9" x14ac:dyDescent="0.25">
      <c r="G499" t="s">
        <v>736</v>
      </c>
      <c r="H499" t="s">
        <v>599</v>
      </c>
      <c r="I499">
        <v>25.8</v>
      </c>
    </row>
    <row r="500" spans="7:9" x14ac:dyDescent="0.25">
      <c r="G500" t="s">
        <v>736</v>
      </c>
      <c r="H500" t="s">
        <v>600</v>
      </c>
      <c r="I500">
        <v>19.100000000000001</v>
      </c>
    </row>
    <row r="501" spans="7:9" x14ac:dyDescent="0.25">
      <c r="G501" t="s">
        <v>736</v>
      </c>
      <c r="H501" t="s">
        <v>601</v>
      </c>
      <c r="I501">
        <v>20.7</v>
      </c>
    </row>
    <row r="502" spans="7:9" x14ac:dyDescent="0.25">
      <c r="G502" t="s">
        <v>724</v>
      </c>
      <c r="H502" t="s">
        <v>717</v>
      </c>
      <c r="I502" t="s">
        <v>118</v>
      </c>
    </row>
    <row r="503" spans="7:9" x14ac:dyDescent="0.25">
      <c r="G503" t="s">
        <v>724</v>
      </c>
      <c r="H503" t="s">
        <v>718</v>
      </c>
      <c r="I503" t="s">
        <v>118</v>
      </c>
    </row>
    <row r="504" spans="7:9" x14ac:dyDescent="0.25">
      <c r="G504" t="s">
        <v>724</v>
      </c>
      <c r="H504" t="s">
        <v>719</v>
      </c>
      <c r="I504" t="s">
        <v>118</v>
      </c>
    </row>
    <row r="505" spans="7:9" x14ac:dyDescent="0.25">
      <c r="G505" t="s">
        <v>724</v>
      </c>
      <c r="H505" t="s">
        <v>720</v>
      </c>
      <c r="I505" t="s">
        <v>118</v>
      </c>
    </row>
    <row r="506" spans="7:9" x14ac:dyDescent="0.25">
      <c r="G506" t="s">
        <v>724</v>
      </c>
      <c r="H506" t="s">
        <v>602</v>
      </c>
      <c r="I506" t="s">
        <v>118</v>
      </c>
    </row>
    <row r="507" spans="7:9" x14ac:dyDescent="0.25">
      <c r="G507" t="s">
        <v>724</v>
      </c>
      <c r="H507" t="s">
        <v>721</v>
      </c>
      <c r="I507" t="s">
        <v>118</v>
      </c>
    </row>
    <row r="508" spans="7:9" x14ac:dyDescent="0.25">
      <c r="G508" t="s">
        <v>724</v>
      </c>
      <c r="H508" t="s">
        <v>722</v>
      </c>
      <c r="I508" t="s">
        <v>118</v>
      </c>
    </row>
    <row r="509" spans="7:9" x14ac:dyDescent="0.25">
      <c r="G509" t="s">
        <v>724</v>
      </c>
      <c r="H509" t="s">
        <v>723</v>
      </c>
      <c r="I509" t="s">
        <v>118</v>
      </c>
    </row>
    <row r="510" spans="7:9" x14ac:dyDescent="0.25">
      <c r="G510" t="s">
        <v>741</v>
      </c>
      <c r="H510" t="s">
        <v>603</v>
      </c>
      <c r="I510" t="s">
        <v>118</v>
      </c>
    </row>
    <row r="511" spans="7:9" x14ac:dyDescent="0.25">
      <c r="G511" t="s">
        <v>741</v>
      </c>
      <c r="H511" t="s">
        <v>604</v>
      </c>
      <c r="I511" t="s">
        <v>118</v>
      </c>
    </row>
    <row r="512" spans="7:9" x14ac:dyDescent="0.25">
      <c r="G512" t="s">
        <v>741</v>
      </c>
      <c r="H512" t="s">
        <v>605</v>
      </c>
      <c r="I512" t="s">
        <v>118</v>
      </c>
    </row>
    <row r="513" spans="7:9" x14ac:dyDescent="0.25">
      <c r="G513" t="s">
        <v>741</v>
      </c>
      <c r="H513" t="s">
        <v>606</v>
      </c>
      <c r="I513" t="s">
        <v>118</v>
      </c>
    </row>
    <row r="514" spans="7:9" x14ac:dyDescent="0.25">
      <c r="G514" t="s">
        <v>741</v>
      </c>
      <c r="H514" t="s">
        <v>607</v>
      </c>
      <c r="I514" t="s">
        <v>118</v>
      </c>
    </row>
    <row r="515" spans="7:9" x14ac:dyDescent="0.25">
      <c r="G515" t="s">
        <v>741</v>
      </c>
      <c r="H515" t="s">
        <v>608</v>
      </c>
      <c r="I515" t="s">
        <v>118</v>
      </c>
    </row>
    <row r="516" spans="7:9" x14ac:dyDescent="0.25">
      <c r="G516" t="s">
        <v>741</v>
      </c>
      <c r="H516" t="s">
        <v>609</v>
      </c>
      <c r="I516" t="s">
        <v>118</v>
      </c>
    </row>
    <row r="517" spans="7:9" x14ac:dyDescent="0.25">
      <c r="G517" t="s">
        <v>741</v>
      </c>
      <c r="H517" t="s">
        <v>610</v>
      </c>
      <c r="I517" t="s">
        <v>118</v>
      </c>
    </row>
    <row r="518" spans="7:9" x14ac:dyDescent="0.25">
      <c r="G518" t="s">
        <v>741</v>
      </c>
      <c r="H518" t="s">
        <v>611</v>
      </c>
      <c r="I518" t="s">
        <v>118</v>
      </c>
    </row>
    <row r="519" spans="7:9" x14ac:dyDescent="0.25">
      <c r="G519" t="s">
        <v>741</v>
      </c>
      <c r="H519" t="s">
        <v>612</v>
      </c>
      <c r="I519" t="s">
        <v>118</v>
      </c>
    </row>
    <row r="520" spans="7:9" x14ac:dyDescent="0.25">
      <c r="G520" t="s">
        <v>741</v>
      </c>
      <c r="H520" t="s">
        <v>613</v>
      </c>
      <c r="I520" t="s">
        <v>118</v>
      </c>
    </row>
    <row r="521" spans="7:9" x14ac:dyDescent="0.25">
      <c r="G521" t="s">
        <v>614</v>
      </c>
      <c r="H521" t="s">
        <v>615</v>
      </c>
      <c r="I521" t="s">
        <v>118</v>
      </c>
    </row>
    <row r="522" spans="7:9" x14ac:dyDescent="0.25">
      <c r="G522" t="s">
        <v>616</v>
      </c>
      <c r="H522" t="s">
        <v>617</v>
      </c>
      <c r="I522">
        <v>12.6</v>
      </c>
    </row>
    <row r="523" spans="7:9" x14ac:dyDescent="0.25">
      <c r="G523" t="s">
        <v>616</v>
      </c>
      <c r="H523" t="s">
        <v>618</v>
      </c>
      <c r="I523">
        <v>36.700000000000003</v>
      </c>
    </row>
    <row r="524" spans="7:9" x14ac:dyDescent="0.25">
      <c r="G524" t="s">
        <v>616</v>
      </c>
      <c r="H524" t="s">
        <v>619</v>
      </c>
      <c r="I524">
        <v>27</v>
      </c>
    </row>
    <row r="525" spans="7:9" x14ac:dyDescent="0.25">
      <c r="G525" t="s">
        <v>616</v>
      </c>
      <c r="H525" t="s">
        <v>620</v>
      </c>
      <c r="I525">
        <v>32.4</v>
      </c>
    </row>
    <row r="526" spans="7:9" x14ac:dyDescent="0.25">
      <c r="G526" t="s">
        <v>616</v>
      </c>
      <c r="H526" t="s">
        <v>621</v>
      </c>
      <c r="I526">
        <v>36</v>
      </c>
    </row>
    <row r="527" spans="7:9" x14ac:dyDescent="0.25">
      <c r="G527" t="s">
        <v>616</v>
      </c>
      <c r="H527" t="s">
        <v>622</v>
      </c>
      <c r="I527">
        <v>36.299999999999997</v>
      </c>
    </row>
    <row r="528" spans="7:9" x14ac:dyDescent="0.25">
      <c r="G528" t="s">
        <v>616</v>
      </c>
      <c r="H528" t="s">
        <v>623</v>
      </c>
      <c r="I528">
        <v>16.5</v>
      </c>
    </row>
    <row r="529" spans="7:9" x14ac:dyDescent="0.25">
      <c r="G529" t="s">
        <v>616</v>
      </c>
      <c r="H529" t="s">
        <v>624</v>
      </c>
      <c r="I529">
        <v>32.1</v>
      </c>
    </row>
    <row r="530" spans="7:9" x14ac:dyDescent="0.25">
      <c r="G530" t="s">
        <v>616</v>
      </c>
      <c r="H530" t="s">
        <v>625</v>
      </c>
      <c r="I530">
        <v>24.8</v>
      </c>
    </row>
    <row r="531" spans="7:9" x14ac:dyDescent="0.25">
      <c r="G531" t="s">
        <v>616</v>
      </c>
      <c r="H531" t="s">
        <v>626</v>
      </c>
      <c r="I531">
        <v>35.1</v>
      </c>
    </row>
    <row r="532" spans="7:9" x14ac:dyDescent="0.25">
      <c r="G532" t="s">
        <v>616</v>
      </c>
      <c r="H532" t="s">
        <v>627</v>
      </c>
      <c r="I532">
        <v>16.8</v>
      </c>
    </row>
    <row r="533" spans="7:9" x14ac:dyDescent="0.25">
      <c r="G533" t="s">
        <v>616</v>
      </c>
      <c r="H533" t="s">
        <v>628</v>
      </c>
      <c r="I533">
        <v>36.9</v>
      </c>
    </row>
    <row r="534" spans="7:9" x14ac:dyDescent="0.25">
      <c r="G534" t="s">
        <v>616</v>
      </c>
      <c r="H534" t="s">
        <v>629</v>
      </c>
      <c r="I534">
        <v>17.8</v>
      </c>
    </row>
    <row r="535" spans="7:9" x14ac:dyDescent="0.25">
      <c r="G535" t="s">
        <v>616</v>
      </c>
      <c r="H535" t="s">
        <v>630</v>
      </c>
      <c r="I535">
        <v>25.3</v>
      </c>
    </row>
    <row r="536" spans="7:9" x14ac:dyDescent="0.25">
      <c r="G536" t="s">
        <v>616</v>
      </c>
      <c r="H536" t="s">
        <v>631</v>
      </c>
      <c r="I536">
        <v>42</v>
      </c>
    </row>
    <row r="537" spans="7:9" x14ac:dyDescent="0.25">
      <c r="G537" t="s">
        <v>616</v>
      </c>
      <c r="H537" t="s">
        <v>632</v>
      </c>
      <c r="I537">
        <v>29.5</v>
      </c>
    </row>
    <row r="538" spans="7:9" x14ac:dyDescent="0.25">
      <c r="G538" t="s">
        <v>616</v>
      </c>
      <c r="H538" t="s">
        <v>633</v>
      </c>
      <c r="I538">
        <v>36</v>
      </c>
    </row>
    <row r="539" spans="7:9" x14ac:dyDescent="0.25">
      <c r="G539" t="s">
        <v>616</v>
      </c>
      <c r="H539" t="s">
        <v>634</v>
      </c>
      <c r="I539">
        <v>10.1</v>
      </c>
    </row>
    <row r="540" spans="7:9" x14ac:dyDescent="0.25">
      <c r="G540" t="s">
        <v>616</v>
      </c>
      <c r="H540" t="s">
        <v>635</v>
      </c>
      <c r="I540">
        <v>24.1</v>
      </c>
    </row>
    <row r="541" spans="7:9" x14ac:dyDescent="0.25">
      <c r="G541" t="s">
        <v>616</v>
      </c>
      <c r="H541" t="s">
        <v>636</v>
      </c>
      <c r="I541">
        <v>26.2</v>
      </c>
    </row>
    <row r="542" spans="7:9" x14ac:dyDescent="0.25">
      <c r="G542" t="s">
        <v>616</v>
      </c>
      <c r="H542" t="s">
        <v>637</v>
      </c>
      <c r="I542">
        <v>28.4</v>
      </c>
    </row>
    <row r="543" spans="7:9" x14ac:dyDescent="0.25">
      <c r="G543" t="s">
        <v>616</v>
      </c>
      <c r="H543" t="s">
        <v>638</v>
      </c>
      <c r="I543">
        <v>29.2</v>
      </c>
    </row>
    <row r="544" spans="7:9" x14ac:dyDescent="0.25">
      <c r="G544" t="s">
        <v>616</v>
      </c>
      <c r="H544" t="s">
        <v>639</v>
      </c>
      <c r="I544">
        <v>31.8</v>
      </c>
    </row>
    <row r="545" spans="7:9" x14ac:dyDescent="0.25">
      <c r="G545" t="s">
        <v>616</v>
      </c>
      <c r="H545" t="s">
        <v>640</v>
      </c>
      <c r="I545">
        <v>31.5</v>
      </c>
    </row>
    <row r="546" spans="7:9" x14ac:dyDescent="0.25">
      <c r="G546" t="s">
        <v>616</v>
      </c>
      <c r="H546" t="s">
        <v>641</v>
      </c>
      <c r="I546">
        <v>24.5</v>
      </c>
    </row>
    <row r="547" spans="7:9" x14ac:dyDescent="0.25">
      <c r="G547" t="s">
        <v>616</v>
      </c>
      <c r="H547" t="s">
        <v>642</v>
      </c>
      <c r="I547">
        <v>41.5</v>
      </c>
    </row>
    <row r="548" spans="7:9" x14ac:dyDescent="0.25">
      <c r="G548" t="s">
        <v>616</v>
      </c>
      <c r="H548" t="s">
        <v>643</v>
      </c>
      <c r="I548">
        <v>49</v>
      </c>
    </row>
    <row r="549" spans="7:9" x14ac:dyDescent="0.25">
      <c r="G549" t="s">
        <v>616</v>
      </c>
      <c r="H549" t="s">
        <v>644</v>
      </c>
      <c r="I549">
        <v>19.600000000000001</v>
      </c>
    </row>
    <row r="550" spans="7:9" x14ac:dyDescent="0.25">
      <c r="G550" t="s">
        <v>616</v>
      </c>
      <c r="H550" t="s">
        <v>645</v>
      </c>
      <c r="I550">
        <v>41.1</v>
      </c>
    </row>
    <row r="551" spans="7:9" x14ac:dyDescent="0.25">
      <c r="G551" t="s">
        <v>616</v>
      </c>
      <c r="H551" t="s">
        <v>646</v>
      </c>
      <c r="I551">
        <v>43.4</v>
      </c>
    </row>
    <row r="552" spans="7:9" x14ac:dyDescent="0.25">
      <c r="G552" t="s">
        <v>616</v>
      </c>
      <c r="H552" t="s">
        <v>647</v>
      </c>
      <c r="I552">
        <v>16.8</v>
      </c>
    </row>
    <row r="553" spans="7:9" x14ac:dyDescent="0.25">
      <c r="G553" t="s">
        <v>616</v>
      </c>
      <c r="H553" t="s">
        <v>648</v>
      </c>
      <c r="I553">
        <v>20.399999999999999</v>
      </c>
    </row>
    <row r="554" spans="7:9" x14ac:dyDescent="0.25">
      <c r="G554" t="s">
        <v>616</v>
      </c>
      <c r="H554" t="s">
        <v>649</v>
      </c>
      <c r="I554">
        <v>21.9</v>
      </c>
    </row>
    <row r="555" spans="7:9" x14ac:dyDescent="0.25">
      <c r="G555" t="s">
        <v>616</v>
      </c>
      <c r="H555" t="s">
        <v>650</v>
      </c>
      <c r="I555">
        <v>23.5</v>
      </c>
    </row>
    <row r="556" spans="7:9" x14ac:dyDescent="0.25">
      <c r="G556" t="s">
        <v>616</v>
      </c>
      <c r="H556" t="s">
        <v>651</v>
      </c>
      <c r="I556">
        <v>31</v>
      </c>
    </row>
    <row r="557" spans="7:9" x14ac:dyDescent="0.25">
      <c r="G557" t="s">
        <v>616</v>
      </c>
      <c r="H557" t="s">
        <v>652</v>
      </c>
      <c r="I557">
        <v>34</v>
      </c>
    </row>
    <row r="558" spans="7:9" x14ac:dyDescent="0.25">
      <c r="G558" t="s">
        <v>616</v>
      </c>
      <c r="H558" t="s">
        <v>653</v>
      </c>
      <c r="I558">
        <v>23.5</v>
      </c>
    </row>
    <row r="559" spans="7:9" x14ac:dyDescent="0.25">
      <c r="G559" t="s">
        <v>616</v>
      </c>
      <c r="H559" t="s">
        <v>654</v>
      </c>
      <c r="I559">
        <v>18.5</v>
      </c>
    </row>
    <row r="560" spans="7:9" x14ac:dyDescent="0.25">
      <c r="G560" t="s">
        <v>616</v>
      </c>
      <c r="H560" t="s">
        <v>655</v>
      </c>
      <c r="I560">
        <v>26.9</v>
      </c>
    </row>
    <row r="561" spans="7:9" x14ac:dyDescent="0.25">
      <c r="G561" t="s">
        <v>616</v>
      </c>
      <c r="H561" t="s">
        <v>656</v>
      </c>
      <c r="I561">
        <v>42</v>
      </c>
    </row>
    <row r="562" spans="7:9" x14ac:dyDescent="0.25">
      <c r="G562" t="s">
        <v>616</v>
      </c>
      <c r="H562" t="s">
        <v>657</v>
      </c>
      <c r="I562">
        <v>30</v>
      </c>
    </row>
    <row r="563" spans="7:9" x14ac:dyDescent="0.25">
      <c r="G563" t="s">
        <v>616</v>
      </c>
      <c r="H563" t="s">
        <v>658</v>
      </c>
      <c r="I563">
        <v>23.4</v>
      </c>
    </row>
    <row r="564" spans="7:9" x14ac:dyDescent="0.25">
      <c r="G564" t="s">
        <v>616</v>
      </c>
      <c r="H564" t="s">
        <v>659</v>
      </c>
      <c r="I564">
        <v>23.8</v>
      </c>
    </row>
    <row r="565" spans="7:9" x14ac:dyDescent="0.25">
      <c r="G565" t="s">
        <v>616</v>
      </c>
      <c r="H565" t="s">
        <v>660</v>
      </c>
      <c r="I565">
        <v>19.3</v>
      </c>
    </row>
    <row r="566" spans="7:9" x14ac:dyDescent="0.25">
      <c r="G566" t="s">
        <v>616</v>
      </c>
      <c r="H566" t="s">
        <v>661</v>
      </c>
      <c r="I566">
        <v>20.8</v>
      </c>
    </row>
    <row r="567" spans="7:9" x14ac:dyDescent="0.25">
      <c r="G567" t="s">
        <v>616</v>
      </c>
      <c r="H567" t="s">
        <v>662</v>
      </c>
      <c r="I567">
        <v>23</v>
      </c>
    </row>
    <row r="568" spans="7:9" x14ac:dyDescent="0.25">
      <c r="G568" t="s">
        <v>616</v>
      </c>
      <c r="H568" t="s">
        <v>663</v>
      </c>
      <c r="I568">
        <v>32.200000000000003</v>
      </c>
    </row>
    <row r="569" spans="7:9" x14ac:dyDescent="0.25">
      <c r="G569" t="s">
        <v>616</v>
      </c>
      <c r="H569" t="s">
        <v>664</v>
      </c>
      <c r="I569">
        <v>13.8</v>
      </c>
    </row>
    <row r="570" spans="7:9" x14ac:dyDescent="0.25">
      <c r="G570" t="s">
        <v>616</v>
      </c>
      <c r="H570" t="s">
        <v>665</v>
      </c>
      <c r="I570">
        <v>34</v>
      </c>
    </row>
    <row r="571" spans="7:9" x14ac:dyDescent="0.25">
      <c r="G571" t="s">
        <v>616</v>
      </c>
      <c r="H571" t="s">
        <v>666</v>
      </c>
      <c r="I571">
        <v>25</v>
      </c>
    </row>
    <row r="572" spans="7:9" x14ac:dyDescent="0.25">
      <c r="G572" t="s">
        <v>616</v>
      </c>
      <c r="H572" t="s">
        <v>667</v>
      </c>
      <c r="I572">
        <v>39</v>
      </c>
    </row>
    <row r="573" spans="7:9" x14ac:dyDescent="0.25">
      <c r="G573" t="s">
        <v>616</v>
      </c>
      <c r="H573" t="s">
        <v>668</v>
      </c>
      <c r="I573">
        <v>12.1</v>
      </c>
    </row>
    <row r="574" spans="7:9" x14ac:dyDescent="0.25">
      <c r="G574" t="s">
        <v>616</v>
      </c>
      <c r="H574" t="s">
        <v>669</v>
      </c>
      <c r="I574">
        <v>28.4</v>
      </c>
    </row>
    <row r="575" spans="7:9" x14ac:dyDescent="0.25">
      <c r="G575" t="s">
        <v>616</v>
      </c>
      <c r="H575" t="s">
        <v>670</v>
      </c>
      <c r="I575">
        <v>19</v>
      </c>
    </row>
    <row r="576" spans="7:9" x14ac:dyDescent="0.25">
      <c r="G576" t="s">
        <v>616</v>
      </c>
      <c r="H576" t="s">
        <v>671</v>
      </c>
      <c r="I576">
        <v>29.7</v>
      </c>
    </row>
    <row r="577" spans="7:9" x14ac:dyDescent="0.25">
      <c r="G577" t="s">
        <v>616</v>
      </c>
      <c r="H577" t="s">
        <v>672</v>
      </c>
      <c r="I577">
        <v>17.399999999999999</v>
      </c>
    </row>
    <row r="578" spans="7:9" x14ac:dyDescent="0.25">
      <c r="G578" t="s">
        <v>616</v>
      </c>
      <c r="H578" t="s">
        <v>673</v>
      </c>
      <c r="I578">
        <v>41.2</v>
      </c>
    </row>
    <row r="579" spans="7:9" x14ac:dyDescent="0.25">
      <c r="G579" t="s">
        <v>616</v>
      </c>
      <c r="H579" t="s">
        <v>674</v>
      </c>
      <c r="I579">
        <v>11.2</v>
      </c>
    </row>
    <row r="580" spans="7:9" x14ac:dyDescent="0.25">
      <c r="G580" t="s">
        <v>616</v>
      </c>
      <c r="H580" t="s">
        <v>675</v>
      </c>
      <c r="I580">
        <v>24</v>
      </c>
    </row>
    <row r="581" spans="7:9" x14ac:dyDescent="0.25">
      <c r="G581" t="s">
        <v>616</v>
      </c>
      <c r="H581" t="s">
        <v>676</v>
      </c>
      <c r="I581">
        <v>13</v>
      </c>
    </row>
    <row r="582" spans="7:9" x14ac:dyDescent="0.25">
      <c r="G582" t="s">
        <v>616</v>
      </c>
      <c r="H582" t="s">
        <v>677</v>
      </c>
      <c r="I582">
        <v>28</v>
      </c>
    </row>
    <row r="583" spans="7:9" x14ac:dyDescent="0.25">
      <c r="G583" t="s">
        <v>616</v>
      </c>
      <c r="H583" t="s">
        <v>678</v>
      </c>
      <c r="I583">
        <v>23.1</v>
      </c>
    </row>
    <row r="584" spans="7:9" x14ac:dyDescent="0.25">
      <c r="G584" t="s">
        <v>616</v>
      </c>
      <c r="H584" t="s">
        <v>679</v>
      </c>
      <c r="I584">
        <v>32</v>
      </c>
    </row>
    <row r="585" spans="7:9" x14ac:dyDescent="0.25">
      <c r="G585" t="s">
        <v>616</v>
      </c>
      <c r="H585" t="s">
        <v>680</v>
      </c>
      <c r="I585">
        <v>17</v>
      </c>
    </row>
    <row r="586" spans="7:9" x14ac:dyDescent="0.25">
      <c r="G586" t="s">
        <v>616</v>
      </c>
      <c r="H586" t="s">
        <v>681</v>
      </c>
      <c r="I586">
        <v>16.7</v>
      </c>
    </row>
    <row r="587" spans="7:9" x14ac:dyDescent="0.25">
      <c r="G587" t="s">
        <v>616</v>
      </c>
      <c r="H587" t="s">
        <v>682</v>
      </c>
      <c r="I587">
        <v>22</v>
      </c>
    </row>
    <row r="588" spans="7:9" x14ac:dyDescent="0.25">
      <c r="G588" t="s">
        <v>616</v>
      </c>
      <c r="H588" t="s">
        <v>683</v>
      </c>
      <c r="I588">
        <v>17.8</v>
      </c>
    </row>
    <row r="589" spans="7:9" x14ac:dyDescent="0.25">
      <c r="G589" t="s">
        <v>616</v>
      </c>
      <c r="H589" t="s">
        <v>684</v>
      </c>
      <c r="I589">
        <v>18.100000000000001</v>
      </c>
    </row>
    <row r="590" spans="7:9" x14ac:dyDescent="0.25">
      <c r="G590" t="s">
        <v>616</v>
      </c>
      <c r="H590" t="s">
        <v>685</v>
      </c>
      <c r="I590">
        <v>10.6</v>
      </c>
    </row>
    <row r="591" spans="7:9" x14ac:dyDescent="0.25">
      <c r="G591" t="s">
        <v>616</v>
      </c>
      <c r="H591" t="s">
        <v>686</v>
      </c>
      <c r="I591">
        <v>20.100000000000001</v>
      </c>
    </row>
    <row r="592" spans="7:9" x14ac:dyDescent="0.25">
      <c r="G592" t="s">
        <v>616</v>
      </c>
      <c r="H592" t="s">
        <v>687</v>
      </c>
      <c r="I592">
        <v>16.3</v>
      </c>
    </row>
    <row r="593" spans="7:9" x14ac:dyDescent="0.25">
      <c r="G593" t="s">
        <v>616</v>
      </c>
      <c r="H593" t="s">
        <v>688</v>
      </c>
      <c r="I593">
        <v>17</v>
      </c>
    </row>
    <row r="594" spans="7:9" x14ac:dyDescent="0.25">
      <c r="G594" t="s">
        <v>616</v>
      </c>
      <c r="H594" t="s">
        <v>689</v>
      </c>
      <c r="I594">
        <v>27</v>
      </c>
    </row>
    <row r="595" spans="7:9" x14ac:dyDescent="0.25">
      <c r="G595" t="s">
        <v>616</v>
      </c>
      <c r="H595" t="s">
        <v>690</v>
      </c>
      <c r="I595">
        <v>18</v>
      </c>
    </row>
    <row r="596" spans="7:9" x14ac:dyDescent="0.25">
      <c r="G596" t="s">
        <v>616</v>
      </c>
      <c r="H596" t="s">
        <v>691</v>
      </c>
      <c r="I596">
        <v>36.5</v>
      </c>
    </row>
    <row r="597" spans="7:9" x14ac:dyDescent="0.25">
      <c r="G597" t="s">
        <v>616</v>
      </c>
      <c r="H597" t="s">
        <v>692</v>
      </c>
      <c r="I597">
        <v>15</v>
      </c>
    </row>
    <row r="598" spans="7:9" x14ac:dyDescent="0.25">
      <c r="G598" t="s">
        <v>616</v>
      </c>
      <c r="H598" t="s">
        <v>693</v>
      </c>
      <c r="I598">
        <v>21.1</v>
      </c>
    </row>
    <row r="599" spans="7:9" x14ac:dyDescent="0.25">
      <c r="G599" t="s">
        <v>616</v>
      </c>
      <c r="H599" t="s">
        <v>694</v>
      </c>
      <c r="I599">
        <v>26</v>
      </c>
    </row>
    <row r="600" spans="7:9" x14ac:dyDescent="0.25">
      <c r="G600" t="s">
        <v>616</v>
      </c>
      <c r="H600" t="s">
        <v>695</v>
      </c>
      <c r="I600">
        <v>15</v>
      </c>
    </row>
    <row r="601" spans="7:9" x14ac:dyDescent="0.25">
      <c r="G601" t="s">
        <v>616</v>
      </c>
      <c r="H601" t="s">
        <v>696</v>
      </c>
      <c r="I601">
        <v>25</v>
      </c>
    </row>
    <row r="602" spans="7:9" x14ac:dyDescent="0.25">
      <c r="G602" t="s">
        <v>616</v>
      </c>
      <c r="H602" t="s">
        <v>697</v>
      </c>
      <c r="I602">
        <v>35</v>
      </c>
    </row>
    <row r="603" spans="7:9" x14ac:dyDescent="0.25">
      <c r="G603" t="s">
        <v>616</v>
      </c>
      <c r="H603" t="s">
        <v>698</v>
      </c>
      <c r="I603">
        <v>15.9</v>
      </c>
    </row>
    <row r="604" spans="7:9" x14ac:dyDescent="0.25">
      <c r="G604" t="s">
        <v>616</v>
      </c>
      <c r="H604" t="s">
        <v>699</v>
      </c>
      <c r="I604">
        <v>24</v>
      </c>
    </row>
    <row r="605" spans="7:9" x14ac:dyDescent="0.25">
      <c r="G605" t="s">
        <v>616</v>
      </c>
      <c r="H605" t="s">
        <v>700</v>
      </c>
      <c r="I605">
        <v>19.5</v>
      </c>
    </row>
    <row r="606" spans="7:9" x14ac:dyDescent="0.25">
      <c r="G606" t="s">
        <v>616</v>
      </c>
      <c r="H606" t="s">
        <v>701</v>
      </c>
      <c r="I606">
        <v>16</v>
      </c>
    </row>
    <row r="607" spans="7:9" x14ac:dyDescent="0.25">
      <c r="G607" t="s">
        <v>616</v>
      </c>
      <c r="H607" t="s">
        <v>702</v>
      </c>
      <c r="I607">
        <v>28.6</v>
      </c>
    </row>
    <row r="608" spans="7:9" x14ac:dyDescent="0.25">
      <c r="G608" t="s">
        <v>703</v>
      </c>
      <c r="H608" t="s">
        <v>704</v>
      </c>
      <c r="I608">
        <v>38.6</v>
      </c>
    </row>
    <row r="609" spans="7:9" x14ac:dyDescent="0.25">
      <c r="G609" t="s">
        <v>703</v>
      </c>
      <c r="H609" t="s">
        <v>705</v>
      </c>
      <c r="I609">
        <v>36.9</v>
      </c>
    </row>
    <row r="610" spans="7:9" x14ac:dyDescent="0.25">
      <c r="G610" t="s">
        <v>703</v>
      </c>
      <c r="H610" t="s">
        <v>706</v>
      </c>
      <c r="I610">
        <v>37.700000000000003</v>
      </c>
    </row>
    <row r="611" spans="7:9" x14ac:dyDescent="0.25">
      <c r="G611" t="s">
        <v>703</v>
      </c>
      <c r="H611" t="s">
        <v>707</v>
      </c>
      <c r="I611">
        <v>35.6</v>
      </c>
    </row>
    <row r="612" spans="7:9" x14ac:dyDescent="0.25">
      <c r="G612" t="s">
        <v>703</v>
      </c>
      <c r="H612" t="s">
        <v>708</v>
      </c>
      <c r="I612">
        <v>36.799999999999997</v>
      </c>
    </row>
    <row r="613" spans="7:9" x14ac:dyDescent="0.25">
      <c r="G613" t="s">
        <v>709</v>
      </c>
      <c r="H613" t="s">
        <v>710</v>
      </c>
      <c r="I613">
        <v>40.5</v>
      </c>
    </row>
    <row r="614" spans="7:9" x14ac:dyDescent="0.25">
      <c r="G614" t="s">
        <v>709</v>
      </c>
      <c r="H614" t="s">
        <v>711</v>
      </c>
      <c r="I614">
        <v>40.4</v>
      </c>
    </row>
    <row r="615" spans="7:9" x14ac:dyDescent="0.25">
      <c r="G615" t="s">
        <v>709</v>
      </c>
      <c r="H615" t="s">
        <v>712</v>
      </c>
      <c r="I615">
        <v>49</v>
      </c>
    </row>
    <row r="616" spans="7:9" x14ac:dyDescent="0.25">
      <c r="G616" t="s">
        <v>709</v>
      </c>
      <c r="H616" t="s">
        <v>713</v>
      </c>
      <c r="I616">
        <v>30.5</v>
      </c>
    </row>
    <row r="617" spans="7:9" x14ac:dyDescent="0.25">
      <c r="G617" t="s">
        <v>709</v>
      </c>
      <c r="H617" t="s">
        <v>714</v>
      </c>
      <c r="I617">
        <v>34.6</v>
      </c>
    </row>
    <row r="618" spans="7:9" x14ac:dyDescent="0.25">
      <c r="G618" t="s">
        <v>747</v>
      </c>
      <c r="H618" t="s">
        <v>725</v>
      </c>
      <c r="I618" t="s">
        <v>118</v>
      </c>
    </row>
    <row r="619" spans="7:9" x14ac:dyDescent="0.25">
      <c r="G619" t="s">
        <v>1031</v>
      </c>
      <c r="H619" t="s">
        <v>1030</v>
      </c>
      <c r="I619" t="s">
        <v>118</v>
      </c>
    </row>
    <row r="620" spans="7:9" x14ac:dyDescent="0.25">
      <c r="G620" s="59" t="s">
        <v>3</v>
      </c>
      <c r="H620" s="59" t="s">
        <v>1046</v>
      </c>
      <c r="I620" s="59" t="s">
        <v>1046</v>
      </c>
    </row>
  </sheetData>
  <sortState ref="G4:I617">
    <sortCondition ref="G4:G617"/>
  </sortState>
  <mergeCells count="1">
    <mergeCell ref="AD2:AE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81</vt:i4>
      </vt:variant>
    </vt:vector>
  </HeadingPairs>
  <TitlesOfParts>
    <vt:vector size="89" baseType="lpstr">
      <vt:lpstr>Sumár ročnej správy</vt:lpstr>
      <vt:lpstr>Poznámky</vt:lpstr>
      <vt:lpstr>Pohonné látky iné ako biopalivo</vt:lpstr>
      <vt:lpstr>Biopalivá</vt:lpstr>
      <vt:lpstr>Elektrina</vt:lpstr>
      <vt:lpstr>UERs</vt:lpstr>
      <vt:lpstr>Slovník</vt:lpstr>
      <vt:lpstr>Zoznamy</vt:lpstr>
      <vt:lpstr>Algeria</vt:lpstr>
      <vt:lpstr>Angola</vt:lpstr>
      <vt:lpstr>Argentina</vt:lpstr>
      <vt:lpstr>Armenia</vt:lpstr>
      <vt:lpstr>Australia</vt:lpstr>
      <vt:lpstr>Azerbaijan</vt:lpstr>
      <vt:lpstr>Bahrain</vt:lpstr>
      <vt:lpstr>Belarus</vt:lpstr>
      <vt:lpstr>Belize</vt:lpstr>
      <vt:lpstr>Benin</vt:lpstr>
      <vt:lpstr>Benzín</vt:lpstr>
      <vt:lpstr>Biofuels</vt:lpstr>
      <vt:lpstr>Bolivia</vt:lpstr>
      <vt:lpstr>Brazil</vt:lpstr>
      <vt:lpstr>Cameroon</vt:lpstr>
      <vt:lpstr>Canada</vt:lpstr>
      <vt:lpstr>Colombia</vt:lpstr>
      <vt:lpstr>Congo</vt:lpstr>
      <vt:lpstr>Cote_d’Ivoire</vt:lpstr>
      <vt:lpstr>Croatia</vt:lpstr>
      <vt:lpstr>Denmark</vt:lpstr>
      <vt:lpstr>Dubai</vt:lpstr>
      <vt:lpstr>Ecuador</vt:lpstr>
      <vt:lpstr>Egypt</vt:lpstr>
      <vt:lpstr>Electricity</vt:lpstr>
      <vt:lpstr>Equatorial_Guinea</vt:lpstr>
      <vt:lpstr>EU_origin</vt:lpstr>
      <vt:lpstr>Fossil_and_other_non_biofuels</vt:lpstr>
      <vt:lpstr>Gabon</vt:lpstr>
      <vt:lpstr>Georgia</vt:lpstr>
      <vt:lpstr>Ghana</vt:lpstr>
      <vt:lpstr>Guatemala</vt:lpstr>
      <vt:lpstr>Chad</vt:lpstr>
      <vt:lpstr>Chile</vt:lpstr>
      <vt:lpstr>China</vt:lpstr>
      <vt:lpstr>India</vt:lpstr>
      <vt:lpstr>Indonesia</vt:lpstr>
      <vt:lpstr>Iran</vt:lpstr>
      <vt:lpstr>Iraq</vt:lpstr>
      <vt:lpstr>Kazakhstan</vt:lpstr>
      <vt:lpstr>Kuwait</vt:lpstr>
      <vt:lpstr>Libya</vt:lpstr>
      <vt:lpstr>Malaysia</vt:lpstr>
      <vt:lpstr>Mauritania</vt:lpstr>
      <vt:lpstr>Mexico</vt:lpstr>
      <vt:lpstr>Nafta</vt:lpstr>
      <vt:lpstr>Netherlands</vt:lpstr>
      <vt:lpstr>Neutral_Zone</vt:lpstr>
      <vt:lpstr>Nigeria</vt:lpstr>
      <vt:lpstr>NonEU_origin</vt:lpstr>
      <vt:lpstr>Norway</vt:lpstr>
      <vt:lpstr>Oman</vt:lpstr>
      <vt:lpstr>Papua_New_Guinea</vt:lpstr>
      <vt:lpstr>Peru</vt:lpstr>
      <vt:lpstr>Philippines</vt:lpstr>
      <vt:lpstr>Plynový_olej</vt:lpstr>
      <vt:lpstr>Qatar</vt:lpstr>
      <vt:lpstr>Russia</vt:lpstr>
      <vt:lpstr>Saudi_Arabia</vt:lpstr>
      <vt:lpstr>Singapore</vt:lpstr>
      <vt:lpstr>Skvapalnený_ropný_plyn_LPG</vt:lpstr>
      <vt:lpstr>Skvapalnený_zemný_plyn_LNG</vt:lpstr>
      <vt:lpstr>Spain</vt:lpstr>
      <vt:lpstr>Zoznamy!Správa_za_rok</vt:lpstr>
      <vt:lpstr>Stlačený_syntetický_metán</vt:lpstr>
      <vt:lpstr>Stlačený_zemný_plyn_CNG</vt:lpstr>
      <vt:lpstr>Syria</vt:lpstr>
      <vt:lpstr>Thailand</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Vodík</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Slovakia</cp:lastModifiedBy>
  <cp:lastPrinted>2018-01-16T14:35:18Z</cp:lastPrinted>
  <dcterms:created xsi:type="dcterms:W3CDTF">2016-04-21T08:13:54Z</dcterms:created>
  <dcterms:modified xsi:type="dcterms:W3CDTF">2018-01-31T13:41:35Z</dcterms:modified>
</cp:coreProperties>
</file>